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65296" windowWidth="9435" windowHeight="6285" tabRatio="718" activeTab="12"/>
  </bookViews>
  <sheets>
    <sheet name=" اسپیلی دیلمان" sheetId="1" r:id="rId1"/>
    <sheet name=" پیرکوه" sheetId="2" r:id="rId2"/>
    <sheet name=" چابکسر" sheetId="3" r:id="rId3"/>
    <sheet name=" شلمان" sheetId="4" r:id="rId4"/>
    <sheet name="کاکرود" sheetId="5" r:id="rId5"/>
    <sheet name=" طول لات" sheetId="6" r:id="rId6"/>
    <sheet name="توتکی" sheetId="7" r:id="rId7"/>
    <sheet name=" دیارجان" sheetId="8" r:id="rId8"/>
    <sheet name=" کلچال" sheetId="9" r:id="rId9"/>
    <sheet name=" گیری" sheetId="10" r:id="rId10"/>
    <sheet name=" موسی کلایه" sheetId="11" r:id="rId11"/>
    <sheet name="لاهیجان" sheetId="12" r:id="rId12"/>
    <sheet name=" هراتبر" sheetId="13" r:id="rId13"/>
  </sheets>
  <definedNames/>
  <calcPr fullCalcOnLoad="1"/>
</workbook>
</file>

<file path=xl/sharedStrings.xml><?xml version="1.0" encoding="utf-8"?>
<sst xmlns="http://schemas.openxmlformats.org/spreadsheetml/2006/main" count="810" uniqueCount="91">
  <si>
    <t>سالانه</t>
  </si>
  <si>
    <t>شهريور</t>
  </si>
  <si>
    <t>مرداد</t>
  </si>
  <si>
    <t>تير</t>
  </si>
  <si>
    <t>خرداد</t>
  </si>
  <si>
    <t>اسفند</t>
  </si>
  <si>
    <t>بهمن</t>
  </si>
  <si>
    <t>دي</t>
  </si>
  <si>
    <t>آذر</t>
  </si>
  <si>
    <t>آبان</t>
  </si>
  <si>
    <t>مهر</t>
  </si>
  <si>
    <t>سال آبي</t>
  </si>
  <si>
    <t>79-80</t>
  </si>
  <si>
    <t>78-79</t>
  </si>
  <si>
    <t>77-78</t>
  </si>
  <si>
    <t>76-77</t>
  </si>
  <si>
    <t>80-81</t>
  </si>
  <si>
    <t>81-82</t>
  </si>
  <si>
    <t>82-83</t>
  </si>
  <si>
    <t>83-84</t>
  </si>
  <si>
    <t>84-85</t>
  </si>
  <si>
    <t>85-86</t>
  </si>
  <si>
    <t>75-76</t>
  </si>
  <si>
    <t>74-75</t>
  </si>
  <si>
    <t>73-74</t>
  </si>
  <si>
    <t>72-73</t>
  </si>
  <si>
    <t>71-72</t>
  </si>
  <si>
    <t>70-71</t>
  </si>
  <si>
    <t>69-70</t>
  </si>
  <si>
    <t>68-69</t>
  </si>
  <si>
    <t>67-68</t>
  </si>
  <si>
    <t>66-67</t>
  </si>
  <si>
    <t>65-66</t>
  </si>
  <si>
    <t>AVERAGE</t>
  </si>
  <si>
    <t>MAX</t>
  </si>
  <si>
    <t>MIN</t>
  </si>
  <si>
    <t>MAX-MIN</t>
  </si>
  <si>
    <t>S.T.D</t>
  </si>
  <si>
    <t>C.V</t>
  </si>
  <si>
    <t>58-59</t>
  </si>
  <si>
    <t>59-60</t>
  </si>
  <si>
    <t>60-61</t>
  </si>
  <si>
    <t>61-62</t>
  </si>
  <si>
    <t>62-63</t>
  </si>
  <si>
    <t>63-64</t>
  </si>
  <si>
    <t>64-65</t>
  </si>
  <si>
    <t>86-87</t>
  </si>
  <si>
    <t>87-88</t>
  </si>
  <si>
    <t>فروردین</t>
  </si>
  <si>
    <t>اردیبهشت</t>
  </si>
  <si>
    <t>88-89</t>
  </si>
  <si>
    <t>89-90</t>
  </si>
  <si>
    <t>آمار بارندگي ماهانه و سالانه ايستگاه تبخيرسنجي شلمان</t>
  </si>
  <si>
    <t>آمار بارندگي ماهانه و سالانه ايستگاه تبخيرسنجي کاکرود</t>
  </si>
  <si>
    <t>آمار بارندگي ماهانه و سالانه ايستگاه بارانسنجی دیارجان</t>
  </si>
  <si>
    <t>آمار بارندگي ماهانه و سالانه ايستگاه بارانسنجی کلچال</t>
  </si>
  <si>
    <t>آمار بارندگي ماهانه و سالانه ايستگاه تبخيرسنجي طول لات</t>
  </si>
  <si>
    <t>آمار بارندگي ماهانه و سالانه ايستگاه تبخیرسنجی هراتبر</t>
  </si>
  <si>
    <t>15 ساله</t>
  </si>
  <si>
    <t>90-91</t>
  </si>
  <si>
    <t xml:space="preserve">آمار بارندگي ماهانه و سالانه ايستگاه </t>
  </si>
  <si>
    <t>آمار بارندگي ماهانه و سالانه ايستگاه  تبخيرسنجي اسپیلی دیلمان</t>
  </si>
  <si>
    <t>آمار بارندگي ماهانه و سالانه ايستگاه  تبخيرسنجي چابکسر</t>
  </si>
  <si>
    <t>آمار بارندگي ماهانه و سالانه ايستگاه  بارانسنجی گیری</t>
  </si>
  <si>
    <t>آمار بارندگي ماهانه و سالانه ايستگاه  بارانسنجی موسی کلایه</t>
  </si>
  <si>
    <t>آمار بارندگي ماهانه و سالانه ايستگاه لاهیجان</t>
  </si>
  <si>
    <t>91-92</t>
  </si>
  <si>
    <t>92-93</t>
  </si>
  <si>
    <t>آمار بارندگي ماهانه و سالانه ايستگاه توتکی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</si>
  <si>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</si>
  <si>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</si>
  <si>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</si>
  <si>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</si>
  <si>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</si>
  <si>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</si>
  <si>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</si>
  <si>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</si>
  <si>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</si>
  <si>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</si>
  <si>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</si>
  <si>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</si>
  <si>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</si>
  <si>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44-45</t>
  </si>
  <si>
    <t>43-44</t>
  </si>
  <si>
    <t>42-43</t>
  </si>
  <si>
    <t>41-42</t>
  </si>
  <si>
    <t>40-41</t>
  </si>
  <si>
    <t>39-40</t>
  </si>
  <si>
    <t>38-39</t>
  </si>
  <si>
    <t>37-38</t>
  </si>
  <si>
    <t>93-94</t>
  </si>
</sst>
</file>

<file path=xl/styles.xml><?xml version="1.0" encoding="utf-8"?>
<styleSheet xmlns="http://schemas.openxmlformats.org/spreadsheetml/2006/main">
  <numFmts count="2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;\-&quot;ريال&quot;\ #,##0"/>
    <numFmt numFmtId="173" formatCode="&quot;ريال&quot;\ #,##0;[Red]\-&quot;ريال&quot;\ #,##0"/>
    <numFmt numFmtId="174" formatCode="&quot;ريال&quot;\ #,##0.00;\-&quot;ريال&quot;\ #,##0.00"/>
    <numFmt numFmtId="175" formatCode="&quot;ريال&quot;\ #,##0.00;[Red]\-&quot;ريال&quot;\ #,##0.00"/>
    <numFmt numFmtId="176" formatCode="_-&quot;ريال&quot;\ * #,##0_-;\-&quot;ريال&quot;\ * #,##0_-;_-&quot;ريال&quot;\ * &quot;-&quot;_-;_-@_-"/>
    <numFmt numFmtId="177" formatCode="_-* #,##0_-;\-* #,##0_-;_-* &quot;-&quot;_-;_-@_-"/>
    <numFmt numFmtId="178" formatCode="_-&quot;ريال&quot;\ * #,##0.00_-;\-&quot;ريال&quot;\ * #,##0.00_-;_-&quot;ريال&quot;\ * &quot;-&quot;??_-;_-@_-"/>
    <numFmt numFmtId="179" formatCode="_-* #,##0.00_-;\-* #,##0.00_-;_-* &quot;-&quot;??_-;_-@_-"/>
    <numFmt numFmtId="180" formatCode="0.0"/>
    <numFmt numFmtId="181" formatCode="0.000"/>
    <numFmt numFmtId="182" formatCode="0.0%"/>
  </numFmts>
  <fonts count="39">
    <font>
      <sz val="10"/>
      <name val="Arial"/>
      <family val="0"/>
    </font>
    <font>
      <sz val="1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3"/>
      <name val="B Nazanin"/>
      <family val="0"/>
    </font>
    <font>
      <sz val="12"/>
      <color indexed="8"/>
      <name val="B Mitra"/>
      <family val="2"/>
    </font>
    <font>
      <sz val="12"/>
      <color indexed="9"/>
      <name val="B Mitra"/>
      <family val="2"/>
    </font>
    <font>
      <sz val="12"/>
      <color indexed="20"/>
      <name val="B Mitra"/>
      <family val="2"/>
    </font>
    <font>
      <b/>
      <sz val="12"/>
      <color indexed="52"/>
      <name val="B Mitra"/>
      <family val="2"/>
    </font>
    <font>
      <b/>
      <sz val="12"/>
      <color indexed="9"/>
      <name val="B Mitra"/>
      <family val="2"/>
    </font>
    <font>
      <i/>
      <sz val="12"/>
      <color indexed="23"/>
      <name val="B Mitra"/>
      <family val="2"/>
    </font>
    <font>
      <sz val="12"/>
      <color indexed="17"/>
      <name val="B Mitra"/>
      <family val="2"/>
    </font>
    <font>
      <b/>
      <sz val="15"/>
      <color indexed="56"/>
      <name val="B Mitra"/>
      <family val="2"/>
    </font>
    <font>
      <b/>
      <sz val="13"/>
      <color indexed="56"/>
      <name val="B Mitra"/>
      <family val="2"/>
    </font>
    <font>
      <b/>
      <sz val="11"/>
      <color indexed="56"/>
      <name val="B Mitra"/>
      <family val="2"/>
    </font>
    <font>
      <sz val="12"/>
      <color indexed="62"/>
      <name val="B Mitra"/>
      <family val="2"/>
    </font>
    <font>
      <sz val="12"/>
      <color indexed="52"/>
      <name val="B Mitra"/>
      <family val="2"/>
    </font>
    <font>
      <sz val="12"/>
      <color indexed="60"/>
      <name val="B Mitra"/>
      <family val="2"/>
    </font>
    <font>
      <b/>
      <sz val="12"/>
      <color indexed="63"/>
      <name val="B Mitra"/>
      <family val="2"/>
    </font>
    <font>
      <b/>
      <sz val="18"/>
      <color indexed="56"/>
      <name val="Cambria"/>
      <family val="2"/>
    </font>
    <font>
      <b/>
      <sz val="12"/>
      <color indexed="8"/>
      <name val="B Mitra"/>
      <family val="2"/>
    </font>
    <font>
      <sz val="12"/>
      <color indexed="10"/>
      <name val="B Mitra"/>
      <family val="2"/>
    </font>
    <font>
      <sz val="12"/>
      <color theme="1"/>
      <name val="B Mitra"/>
      <family val="2"/>
    </font>
    <font>
      <sz val="12"/>
      <color theme="0"/>
      <name val="B Mitra"/>
      <family val="2"/>
    </font>
    <font>
      <sz val="12"/>
      <color rgb="FF9C0006"/>
      <name val="B Mitra"/>
      <family val="2"/>
    </font>
    <font>
      <b/>
      <sz val="12"/>
      <color rgb="FFFA7D00"/>
      <name val="B Mitra"/>
      <family val="2"/>
    </font>
    <font>
      <b/>
      <sz val="12"/>
      <color theme="0"/>
      <name val="B Mitra"/>
      <family val="2"/>
    </font>
    <font>
      <i/>
      <sz val="12"/>
      <color rgb="FF7F7F7F"/>
      <name val="B Mitra"/>
      <family val="2"/>
    </font>
    <font>
      <sz val="12"/>
      <color rgb="FF006100"/>
      <name val="B Mitra"/>
      <family val="2"/>
    </font>
    <font>
      <b/>
      <sz val="15"/>
      <color theme="3"/>
      <name val="B Mitra"/>
      <family val="2"/>
    </font>
    <font>
      <b/>
      <sz val="13"/>
      <color theme="3"/>
      <name val="B Mitra"/>
      <family val="2"/>
    </font>
    <font>
      <b/>
      <sz val="11"/>
      <color theme="3"/>
      <name val="B Mitra"/>
      <family val="2"/>
    </font>
    <font>
      <sz val="12"/>
      <color rgb="FF3F3F76"/>
      <name val="B Mitra"/>
      <family val="2"/>
    </font>
    <font>
      <sz val="12"/>
      <color rgb="FFFA7D00"/>
      <name val="B Mitra"/>
      <family val="2"/>
    </font>
    <font>
      <sz val="12"/>
      <color rgb="FF9C6500"/>
      <name val="B Mitra"/>
      <family val="2"/>
    </font>
    <font>
      <b/>
      <sz val="12"/>
      <color rgb="FF3F3F3F"/>
      <name val="B Mitra"/>
      <family val="2"/>
    </font>
    <font>
      <b/>
      <sz val="18"/>
      <color theme="3"/>
      <name val="Cambria"/>
      <family val="2"/>
    </font>
    <font>
      <b/>
      <sz val="12"/>
      <color theme="1"/>
      <name val="B Mitra"/>
      <family val="2"/>
    </font>
    <font>
      <sz val="12"/>
      <color rgb="FFFF0000"/>
      <name val="B Mit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/>
    </xf>
    <xf numFmtId="18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80" fontId="4" fillId="33" borderId="14" xfId="0" applyNumberFormat="1" applyFont="1" applyFill="1" applyBorder="1" applyAlignment="1">
      <alignment horizontal="center" vertical="center"/>
    </xf>
    <xf numFmtId="180" fontId="4" fillId="33" borderId="15" xfId="0" applyNumberFormat="1" applyFont="1" applyFill="1" applyBorder="1" applyAlignment="1">
      <alignment horizontal="center" vertical="center"/>
    </xf>
    <xf numFmtId="180" fontId="4" fillId="33" borderId="16" xfId="0" applyNumberFormat="1" applyFont="1" applyFill="1" applyBorder="1" applyAlignment="1">
      <alignment horizontal="center" vertical="center"/>
    </xf>
    <xf numFmtId="180" fontId="4" fillId="33" borderId="17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180" fontId="4" fillId="33" borderId="18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 wrapText="1"/>
    </xf>
    <xf numFmtId="180" fontId="4" fillId="33" borderId="19" xfId="0" applyNumberFormat="1" applyFont="1" applyFill="1" applyBorder="1" applyAlignment="1">
      <alignment horizontal="center" vertical="center"/>
    </xf>
    <xf numFmtId="180" fontId="4" fillId="33" borderId="20" xfId="0" applyNumberFormat="1" applyFont="1" applyFill="1" applyBorder="1" applyAlignment="1">
      <alignment horizontal="center" vertical="center"/>
    </xf>
    <xf numFmtId="180" fontId="4" fillId="33" borderId="21" xfId="0" applyNumberFormat="1" applyFont="1" applyFill="1" applyBorder="1" applyAlignment="1">
      <alignment horizontal="center" vertical="center"/>
    </xf>
    <xf numFmtId="180" fontId="4" fillId="33" borderId="22" xfId="0" applyNumberFormat="1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 wrapText="1"/>
    </xf>
    <xf numFmtId="180" fontId="4" fillId="33" borderId="23" xfId="0" applyNumberFormat="1" applyFont="1" applyFill="1" applyBorder="1" applyAlignment="1">
      <alignment horizontal="center" vertical="center"/>
    </xf>
    <xf numFmtId="180" fontId="4" fillId="33" borderId="2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80" fontId="4" fillId="33" borderId="25" xfId="0" applyNumberFormat="1" applyFont="1" applyFill="1" applyBorder="1" applyAlignment="1">
      <alignment horizontal="center" vertical="center"/>
    </xf>
    <xf numFmtId="180" fontId="4" fillId="33" borderId="26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180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" fillId="33" borderId="27" xfId="0" applyFont="1" applyFill="1" applyBorder="1" applyAlignment="1">
      <alignment horizontal="center" vertical="center"/>
    </xf>
    <xf numFmtId="180" fontId="4" fillId="33" borderId="28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 readingOrder="2"/>
    </xf>
    <xf numFmtId="2" fontId="4" fillId="33" borderId="25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Alignment="1">
      <alignment/>
    </xf>
    <xf numFmtId="180" fontId="4" fillId="33" borderId="29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2" fontId="4" fillId="33" borderId="25" xfId="0" applyNumberFormat="1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180" fontId="4" fillId="33" borderId="31" xfId="0" applyNumberFormat="1" applyFont="1" applyFill="1" applyBorder="1" applyAlignment="1">
      <alignment horizontal="center" vertical="center"/>
    </xf>
    <xf numFmtId="180" fontId="4" fillId="33" borderId="32" xfId="0" applyNumberFormat="1" applyFont="1" applyFill="1" applyBorder="1" applyAlignment="1">
      <alignment horizontal="center" vertical="center"/>
    </xf>
    <xf numFmtId="2" fontId="4" fillId="33" borderId="31" xfId="0" applyNumberFormat="1" applyFont="1" applyFill="1" applyBorder="1" applyAlignment="1">
      <alignment horizontal="center"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180" fontId="4" fillId="33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00FF"/>
  </sheetPr>
  <dimension ref="B1:O47"/>
  <sheetViews>
    <sheetView zoomScale="80" zoomScaleNormal="80" zoomScalePageLayoutView="0" workbookViewId="0" topLeftCell="A31">
      <selection activeCell="B38" sqref="B38"/>
    </sheetView>
  </sheetViews>
  <sheetFormatPr defaultColWidth="9.140625" defaultRowHeight="21" customHeight="1"/>
  <cols>
    <col min="1" max="1" width="0.42578125" style="1" customWidth="1"/>
    <col min="2" max="2" width="8.140625" style="26" customWidth="1"/>
    <col min="3" max="14" width="7.00390625" style="1" customWidth="1"/>
    <col min="15" max="15" width="10.8515625" style="27" customWidth="1"/>
    <col min="16" max="16384" width="9.140625" style="1" customWidth="1"/>
  </cols>
  <sheetData>
    <row r="1" spans="2:15" ht="21" customHeight="1" thickBot="1">
      <c r="B1" s="37" t="s">
        <v>61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30.75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5" t="s">
        <v>49</v>
      </c>
      <c r="H2" s="4" t="s">
        <v>48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6" t="s">
        <v>10</v>
      </c>
      <c r="O2" s="7" t="s">
        <v>11</v>
      </c>
    </row>
    <row r="3" spans="2:15" ht="21" customHeight="1">
      <c r="B3" s="15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39</v>
      </c>
    </row>
    <row r="4" spans="2:15" ht="21" customHeight="1">
      <c r="B4" s="15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2" t="s">
        <v>40</v>
      </c>
    </row>
    <row r="5" spans="2:15" ht="21" customHeight="1">
      <c r="B5" s="15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" t="s">
        <v>41</v>
      </c>
    </row>
    <row r="6" spans="2:15" ht="21" customHeight="1">
      <c r="B6" s="15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 t="s">
        <v>42</v>
      </c>
    </row>
    <row r="7" spans="2:15" ht="21" customHeight="1">
      <c r="B7" s="1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2" t="s">
        <v>43</v>
      </c>
    </row>
    <row r="8" spans="2:15" ht="21" customHeight="1">
      <c r="B8" s="15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2" t="s">
        <v>44</v>
      </c>
    </row>
    <row r="9" spans="2:15" ht="21" customHeight="1">
      <c r="B9" s="15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2" t="s">
        <v>45</v>
      </c>
    </row>
    <row r="10" spans="2:15" ht="21" customHeight="1">
      <c r="B10" s="15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2" t="s">
        <v>32</v>
      </c>
    </row>
    <row r="11" spans="2:15" ht="21" customHeight="1">
      <c r="B11" s="15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2" t="s">
        <v>31</v>
      </c>
    </row>
    <row r="12" spans="2:15" ht="21" customHeight="1">
      <c r="B12" s="15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2" t="s">
        <v>30</v>
      </c>
    </row>
    <row r="13" spans="2:15" ht="21" customHeight="1">
      <c r="B13" s="15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2" t="s">
        <v>29</v>
      </c>
    </row>
    <row r="14" spans="2:15" ht="21" customHeight="1">
      <c r="B14" s="15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2" t="s">
        <v>28</v>
      </c>
    </row>
    <row r="15" spans="2:15" ht="21" customHeight="1">
      <c r="B15" s="15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2" t="s">
        <v>27</v>
      </c>
    </row>
    <row r="16" spans="2:15" ht="21" customHeight="1">
      <c r="B16" s="15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2" t="s">
        <v>26</v>
      </c>
    </row>
    <row r="17" spans="2:15" ht="21" customHeight="1">
      <c r="B17" s="15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2" t="s">
        <v>25</v>
      </c>
    </row>
    <row r="18" spans="2:15" ht="21" customHeight="1">
      <c r="B18" s="15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 t="s">
        <v>24</v>
      </c>
    </row>
    <row r="19" spans="2:15" ht="21" customHeight="1">
      <c r="B19" s="15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/>
      <c r="O19" s="12" t="s">
        <v>23</v>
      </c>
    </row>
    <row r="20" spans="2:15" ht="21" customHeight="1">
      <c r="B20" s="15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2" t="s">
        <v>22</v>
      </c>
    </row>
    <row r="21" spans="2:15" ht="21" customHeight="1">
      <c r="B21" s="15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2" t="s">
        <v>15</v>
      </c>
    </row>
    <row r="22" spans="2:15" ht="21" customHeight="1">
      <c r="B22" s="15">
        <f aca="true" t="shared" si="0" ref="B22:B39">SUM(C22:N22)</f>
        <v>361.7</v>
      </c>
      <c r="C22" s="9">
        <v>7.5</v>
      </c>
      <c r="D22" s="10">
        <v>7</v>
      </c>
      <c r="E22" s="10">
        <v>53.5</v>
      </c>
      <c r="F22" s="10">
        <v>9</v>
      </c>
      <c r="G22" s="10">
        <v>47.5</v>
      </c>
      <c r="H22" s="10">
        <v>28.5</v>
      </c>
      <c r="I22" s="10">
        <v>33</v>
      </c>
      <c r="J22" s="10">
        <v>21</v>
      </c>
      <c r="K22" s="10">
        <v>47.5</v>
      </c>
      <c r="L22" s="10">
        <v>41</v>
      </c>
      <c r="M22" s="10">
        <v>12.5</v>
      </c>
      <c r="N22" s="11">
        <v>53.7</v>
      </c>
      <c r="O22" s="12" t="s">
        <v>14</v>
      </c>
    </row>
    <row r="23" spans="2:15" ht="21" customHeight="1">
      <c r="B23" s="15">
        <f t="shared" si="0"/>
        <v>479.6</v>
      </c>
      <c r="C23" s="9">
        <v>29.5</v>
      </c>
      <c r="D23" s="10">
        <v>7</v>
      </c>
      <c r="E23" s="10">
        <v>7</v>
      </c>
      <c r="F23" s="10">
        <v>10</v>
      </c>
      <c r="G23" s="10">
        <v>14.9</v>
      </c>
      <c r="H23" s="10">
        <v>75.5</v>
      </c>
      <c r="I23" s="10">
        <v>39.7</v>
      </c>
      <c r="J23" s="10">
        <v>96</v>
      </c>
      <c r="K23" s="10">
        <v>33.5</v>
      </c>
      <c r="L23" s="10">
        <v>58</v>
      </c>
      <c r="M23" s="10">
        <v>85</v>
      </c>
      <c r="N23" s="11">
        <v>23.5</v>
      </c>
      <c r="O23" s="12" t="s">
        <v>13</v>
      </c>
    </row>
    <row r="24" spans="2:15" ht="21" customHeight="1">
      <c r="B24" s="15">
        <f t="shared" si="0"/>
        <v>595.9</v>
      </c>
      <c r="C24" s="9">
        <v>73.5</v>
      </c>
      <c r="D24" s="10">
        <v>9</v>
      </c>
      <c r="E24" s="10">
        <v>40.7</v>
      </c>
      <c r="F24" s="10">
        <v>23.2</v>
      </c>
      <c r="G24" s="10">
        <v>16.5</v>
      </c>
      <c r="H24" s="10">
        <v>49</v>
      </c>
      <c r="I24" s="10">
        <v>10</v>
      </c>
      <c r="J24" s="10">
        <v>57.5</v>
      </c>
      <c r="K24" s="10">
        <v>10.5</v>
      </c>
      <c r="L24" s="10">
        <v>33</v>
      </c>
      <c r="M24" s="10">
        <v>189.5</v>
      </c>
      <c r="N24" s="11">
        <v>83.5</v>
      </c>
      <c r="O24" s="12" t="s">
        <v>12</v>
      </c>
    </row>
    <row r="25" spans="2:15" ht="21" customHeight="1">
      <c r="B25" s="15">
        <f t="shared" si="0"/>
        <v>520.5</v>
      </c>
      <c r="C25" s="9">
        <v>19</v>
      </c>
      <c r="D25" s="10">
        <v>16</v>
      </c>
      <c r="E25" s="10">
        <v>22</v>
      </c>
      <c r="F25" s="10">
        <v>1</v>
      </c>
      <c r="G25" s="10">
        <v>41</v>
      </c>
      <c r="H25" s="10">
        <v>66.5</v>
      </c>
      <c r="I25" s="10">
        <v>28.5</v>
      </c>
      <c r="J25" s="10">
        <v>40.5</v>
      </c>
      <c r="K25" s="10">
        <v>19</v>
      </c>
      <c r="L25" s="10">
        <v>38</v>
      </c>
      <c r="M25" s="10">
        <v>155</v>
      </c>
      <c r="N25" s="11">
        <v>74</v>
      </c>
      <c r="O25" s="12" t="s">
        <v>16</v>
      </c>
    </row>
    <row r="26" spans="2:15" ht="21" customHeight="1">
      <c r="B26" s="15">
        <f t="shared" si="0"/>
        <v>679.7</v>
      </c>
      <c r="C26" s="9">
        <v>30.5</v>
      </c>
      <c r="D26" s="10">
        <v>20.5</v>
      </c>
      <c r="E26" s="10">
        <v>11.5</v>
      </c>
      <c r="F26" s="10">
        <v>66.7</v>
      </c>
      <c r="G26" s="10">
        <v>56.5</v>
      </c>
      <c r="H26" s="10">
        <v>97.5</v>
      </c>
      <c r="I26" s="10">
        <v>55.5</v>
      </c>
      <c r="J26" s="10">
        <v>97</v>
      </c>
      <c r="K26" s="10">
        <v>27.5</v>
      </c>
      <c r="L26" s="10">
        <v>162</v>
      </c>
      <c r="M26" s="10">
        <v>27</v>
      </c>
      <c r="N26" s="11">
        <v>27.5</v>
      </c>
      <c r="O26" s="12" t="s">
        <v>17</v>
      </c>
    </row>
    <row r="27" spans="2:15" ht="21" customHeight="1">
      <c r="B27" s="15">
        <f t="shared" si="0"/>
        <v>618.5</v>
      </c>
      <c r="C27" s="9">
        <v>34</v>
      </c>
      <c r="D27" s="10">
        <v>8</v>
      </c>
      <c r="E27" s="10">
        <v>48</v>
      </c>
      <c r="F27" s="10">
        <v>27.5</v>
      </c>
      <c r="G27" s="10">
        <v>72</v>
      </c>
      <c r="H27" s="10">
        <v>80.5</v>
      </c>
      <c r="I27" s="10">
        <v>48</v>
      </c>
      <c r="J27" s="10">
        <v>47</v>
      </c>
      <c r="K27" s="10">
        <v>5</v>
      </c>
      <c r="L27" s="10">
        <v>116</v>
      </c>
      <c r="M27" s="10">
        <v>69</v>
      </c>
      <c r="N27" s="11">
        <v>63.5</v>
      </c>
      <c r="O27" s="12" t="s">
        <v>18</v>
      </c>
    </row>
    <row r="28" spans="2:15" ht="21" customHeight="1">
      <c r="B28" s="15">
        <f t="shared" si="0"/>
        <v>623</v>
      </c>
      <c r="C28" s="9">
        <v>37</v>
      </c>
      <c r="D28" s="10">
        <v>4.5</v>
      </c>
      <c r="E28" s="10">
        <v>4.5</v>
      </c>
      <c r="F28" s="10">
        <v>9.5</v>
      </c>
      <c r="G28" s="10">
        <v>90.5</v>
      </c>
      <c r="H28" s="10">
        <v>21</v>
      </c>
      <c r="I28" s="10">
        <v>32</v>
      </c>
      <c r="J28" s="10">
        <v>150.5</v>
      </c>
      <c r="K28" s="10">
        <v>96.5</v>
      </c>
      <c r="L28" s="10">
        <v>98</v>
      </c>
      <c r="M28" s="10">
        <v>60</v>
      </c>
      <c r="N28" s="13">
        <v>19</v>
      </c>
      <c r="O28" s="12" t="s">
        <v>19</v>
      </c>
    </row>
    <row r="29" spans="2:15" ht="21" customHeight="1">
      <c r="B29" s="15">
        <f t="shared" si="0"/>
        <v>408</v>
      </c>
      <c r="C29" s="9">
        <v>33</v>
      </c>
      <c r="D29" s="10">
        <v>10</v>
      </c>
      <c r="E29" s="10">
        <v>6.5</v>
      </c>
      <c r="F29" s="10">
        <v>1.5</v>
      </c>
      <c r="G29" s="10">
        <v>49</v>
      </c>
      <c r="H29" s="10">
        <v>46.5</v>
      </c>
      <c r="I29" s="10">
        <v>1.5</v>
      </c>
      <c r="J29" s="10">
        <v>63.5</v>
      </c>
      <c r="K29" s="10">
        <v>40.5</v>
      </c>
      <c r="L29" s="10">
        <v>1</v>
      </c>
      <c r="M29" s="10">
        <v>129</v>
      </c>
      <c r="N29" s="13">
        <v>26</v>
      </c>
      <c r="O29" s="12" t="s">
        <v>20</v>
      </c>
    </row>
    <row r="30" spans="2:15" ht="21" customHeight="1">
      <c r="B30" s="15">
        <f t="shared" si="0"/>
        <v>563.5</v>
      </c>
      <c r="C30" s="9">
        <v>4</v>
      </c>
      <c r="D30" s="10">
        <v>7.5</v>
      </c>
      <c r="E30" s="10">
        <v>78</v>
      </c>
      <c r="F30" s="10">
        <v>0</v>
      </c>
      <c r="G30" s="10">
        <v>48</v>
      </c>
      <c r="H30" s="10">
        <v>135.5</v>
      </c>
      <c r="I30" s="10">
        <v>46</v>
      </c>
      <c r="J30" s="10">
        <v>43.5</v>
      </c>
      <c r="K30" s="10">
        <v>58.5</v>
      </c>
      <c r="L30" s="10">
        <v>57</v>
      </c>
      <c r="M30" s="10">
        <v>53</v>
      </c>
      <c r="N30" s="13">
        <v>32.5</v>
      </c>
      <c r="O30" s="14" t="s">
        <v>21</v>
      </c>
    </row>
    <row r="31" spans="2:15" ht="21" customHeight="1">
      <c r="B31" s="15">
        <f t="shared" si="0"/>
        <v>325</v>
      </c>
      <c r="C31" s="9">
        <v>33</v>
      </c>
      <c r="D31" s="10">
        <v>16</v>
      </c>
      <c r="E31" s="10">
        <v>26.5</v>
      </c>
      <c r="F31" s="10">
        <v>20</v>
      </c>
      <c r="G31" s="10">
        <v>10</v>
      </c>
      <c r="H31" s="10">
        <v>26.5</v>
      </c>
      <c r="I31" s="10">
        <v>10</v>
      </c>
      <c r="J31" s="10">
        <v>25</v>
      </c>
      <c r="K31" s="10">
        <v>71.5</v>
      </c>
      <c r="L31" s="10">
        <v>64.5</v>
      </c>
      <c r="M31" s="10">
        <v>7</v>
      </c>
      <c r="N31" s="13">
        <v>15</v>
      </c>
      <c r="O31" s="14" t="s">
        <v>46</v>
      </c>
    </row>
    <row r="32" spans="2:15" ht="21" customHeight="1">
      <c r="B32" s="15">
        <f t="shared" si="0"/>
        <v>680</v>
      </c>
      <c r="C32" s="16">
        <v>46.5</v>
      </c>
      <c r="D32" s="17">
        <v>20</v>
      </c>
      <c r="E32" s="17">
        <v>0.5</v>
      </c>
      <c r="F32" s="17">
        <v>45</v>
      </c>
      <c r="G32" s="17">
        <v>27.5</v>
      </c>
      <c r="H32" s="17">
        <v>133</v>
      </c>
      <c r="I32" s="17">
        <v>10.5</v>
      </c>
      <c r="J32" s="17">
        <v>55.5</v>
      </c>
      <c r="K32" s="17">
        <v>35</v>
      </c>
      <c r="L32" s="17">
        <v>143.5</v>
      </c>
      <c r="M32" s="17">
        <v>131.5</v>
      </c>
      <c r="N32" s="18">
        <v>31.5</v>
      </c>
      <c r="O32" s="19" t="s">
        <v>47</v>
      </c>
    </row>
    <row r="33" spans="2:15" ht="21" customHeight="1">
      <c r="B33" s="15">
        <f t="shared" si="0"/>
        <v>469.5</v>
      </c>
      <c r="C33" s="16">
        <v>30.5</v>
      </c>
      <c r="D33" s="17">
        <v>5</v>
      </c>
      <c r="E33" s="17">
        <v>10</v>
      </c>
      <c r="F33" s="17">
        <v>4</v>
      </c>
      <c r="G33" s="17">
        <v>87.5</v>
      </c>
      <c r="H33" s="17">
        <v>74.5</v>
      </c>
      <c r="I33" s="17">
        <v>49</v>
      </c>
      <c r="J33" s="17">
        <v>36</v>
      </c>
      <c r="K33" s="17">
        <v>11</v>
      </c>
      <c r="L33" s="17">
        <v>63.5</v>
      </c>
      <c r="M33" s="17">
        <v>70.5</v>
      </c>
      <c r="N33" s="18">
        <v>28</v>
      </c>
      <c r="O33" s="19" t="s">
        <v>50</v>
      </c>
    </row>
    <row r="34" spans="2:15" ht="21" customHeight="1">
      <c r="B34" s="15">
        <f t="shared" si="0"/>
        <v>533.5</v>
      </c>
      <c r="C34" s="16">
        <v>46.5</v>
      </c>
      <c r="D34" s="17">
        <v>43.5</v>
      </c>
      <c r="E34" s="17">
        <v>27</v>
      </c>
      <c r="F34" s="17">
        <v>18.5</v>
      </c>
      <c r="G34" s="17">
        <v>58.5</v>
      </c>
      <c r="H34" s="17">
        <v>45</v>
      </c>
      <c r="I34" s="17">
        <v>91</v>
      </c>
      <c r="J34" s="17">
        <v>71.5</v>
      </c>
      <c r="K34" s="17">
        <v>77.5</v>
      </c>
      <c r="L34" s="17">
        <v>14.5</v>
      </c>
      <c r="M34" s="17">
        <v>22</v>
      </c>
      <c r="N34" s="18">
        <v>18</v>
      </c>
      <c r="O34" s="19" t="s">
        <v>51</v>
      </c>
    </row>
    <row r="35" spans="2:15" ht="21" customHeight="1">
      <c r="B35" s="15">
        <f t="shared" si="0"/>
        <v>691.5</v>
      </c>
      <c r="C35" s="16">
        <v>39</v>
      </c>
      <c r="D35" s="17">
        <v>3</v>
      </c>
      <c r="E35" s="17">
        <v>59</v>
      </c>
      <c r="F35" s="17">
        <v>29</v>
      </c>
      <c r="G35" s="17">
        <v>36</v>
      </c>
      <c r="H35" s="17">
        <v>87</v>
      </c>
      <c r="I35" s="17">
        <v>68</v>
      </c>
      <c r="J35" s="17">
        <v>83</v>
      </c>
      <c r="K35" s="17">
        <v>22</v>
      </c>
      <c r="L35" s="17">
        <v>52</v>
      </c>
      <c r="M35" s="17">
        <v>183</v>
      </c>
      <c r="N35" s="33">
        <v>30.5</v>
      </c>
      <c r="O35" s="12" t="s">
        <v>59</v>
      </c>
    </row>
    <row r="36" spans="2:15" ht="21" customHeight="1">
      <c r="B36" s="15">
        <f t="shared" si="0"/>
        <v>405.9</v>
      </c>
      <c r="C36" s="16">
        <v>6.2</v>
      </c>
      <c r="D36" s="17">
        <v>30.7</v>
      </c>
      <c r="E36" s="17">
        <v>5</v>
      </c>
      <c r="F36" s="17">
        <v>21.5</v>
      </c>
      <c r="G36" s="17">
        <v>53</v>
      </c>
      <c r="H36" s="17">
        <v>4</v>
      </c>
      <c r="I36" s="17">
        <v>45</v>
      </c>
      <c r="J36" s="17">
        <v>55.5</v>
      </c>
      <c r="K36" s="17">
        <v>31</v>
      </c>
      <c r="L36" s="17">
        <v>60.5</v>
      </c>
      <c r="M36" s="17">
        <v>74</v>
      </c>
      <c r="N36" s="33">
        <v>19.5</v>
      </c>
      <c r="O36" s="12" t="s">
        <v>66</v>
      </c>
    </row>
    <row r="37" spans="2:15" ht="21" customHeight="1">
      <c r="B37" s="15">
        <f t="shared" si="0"/>
        <v>498.70000000000005</v>
      </c>
      <c r="C37" s="10">
        <v>2.7</v>
      </c>
      <c r="D37" s="10">
        <v>4</v>
      </c>
      <c r="E37" s="10">
        <v>29.2</v>
      </c>
      <c r="F37" s="10">
        <v>30.7</v>
      </c>
      <c r="G37" s="10">
        <v>38.9</v>
      </c>
      <c r="H37" s="10">
        <v>44.9</v>
      </c>
      <c r="I37" s="10">
        <v>40.4</v>
      </c>
      <c r="J37" s="10">
        <v>66</v>
      </c>
      <c r="K37" s="10">
        <v>7.5</v>
      </c>
      <c r="L37" s="10">
        <v>70.5</v>
      </c>
      <c r="M37" s="10">
        <v>102.4</v>
      </c>
      <c r="N37" s="10">
        <v>61.5</v>
      </c>
      <c r="O37" s="19" t="s">
        <v>67</v>
      </c>
    </row>
    <row r="38" spans="2:15" ht="21" customHeight="1" thickBot="1">
      <c r="B38" s="38">
        <f t="shared" si="0"/>
        <v>536.5</v>
      </c>
      <c r="C38" s="39">
        <v>26.5</v>
      </c>
      <c r="D38" s="39">
        <v>4.5</v>
      </c>
      <c r="E38" s="39">
        <v>40.5</v>
      </c>
      <c r="F38" s="39">
        <v>11</v>
      </c>
      <c r="G38" s="39">
        <v>17.9</v>
      </c>
      <c r="H38" s="39">
        <v>79.7</v>
      </c>
      <c r="I38" s="39">
        <v>87.7</v>
      </c>
      <c r="J38" s="39">
        <v>52</v>
      </c>
      <c r="K38" s="39">
        <v>11</v>
      </c>
      <c r="L38" s="39">
        <v>68.7</v>
      </c>
      <c r="M38" s="39">
        <v>55.7</v>
      </c>
      <c r="N38" s="39">
        <v>81.3</v>
      </c>
      <c r="O38" s="40" t="s">
        <v>90</v>
      </c>
    </row>
    <row r="39" spans="2:15" ht="21" customHeight="1">
      <c r="B39" s="20">
        <f t="shared" si="0"/>
        <v>528.8823529411765</v>
      </c>
      <c r="C39" s="21">
        <f>AVERAGE(C3:C38)</f>
        <v>29.34705882352941</v>
      </c>
      <c r="D39" s="21">
        <f>AVERAGE(D3:D38)</f>
        <v>12.717647058823529</v>
      </c>
      <c r="E39" s="21">
        <f>AVERAGE(E3:E38)</f>
        <v>27.61176470588235</v>
      </c>
      <c r="F39" s="21">
        <f>AVERAGE(F3:F38)</f>
        <v>19.299999999999997</v>
      </c>
      <c r="G39" s="21">
        <f>AVERAGE(G3:G38)</f>
        <v>45.01176470588235</v>
      </c>
      <c r="H39" s="21">
        <f>AVERAGE(H3:H38)</f>
        <v>64.41764705882352</v>
      </c>
      <c r="I39" s="21">
        <f>AVERAGE(I3:I38)</f>
        <v>40.92941176470589</v>
      </c>
      <c r="J39" s="21">
        <f>AVERAGE(J3:J38)</f>
        <v>62.411764705882355</v>
      </c>
      <c r="K39" s="21">
        <f>AVERAGE(K3:K38)</f>
        <v>35.588235294117645</v>
      </c>
      <c r="L39" s="21">
        <f>AVERAGE(L3:L38)</f>
        <v>67.15882352941176</v>
      </c>
      <c r="M39" s="21">
        <f>AVERAGE(M3:M38)</f>
        <v>83.88823529411765</v>
      </c>
      <c r="N39" s="21">
        <f>AVERAGE(N3:N38)</f>
        <v>40.5</v>
      </c>
      <c r="O39" s="34" t="s">
        <v>33</v>
      </c>
    </row>
    <row r="40" spans="2:15" ht="21" customHeight="1">
      <c r="B40" s="8">
        <f>MAX(B3:B37)</f>
        <v>691.5</v>
      </c>
      <c r="C40" s="11">
        <f>MAX(C3:C38)</f>
        <v>73.5</v>
      </c>
      <c r="D40" s="11">
        <f>MAX(D3:D38)</f>
        <v>43.5</v>
      </c>
      <c r="E40" s="11">
        <f>MAX(E3:E38)</f>
        <v>78</v>
      </c>
      <c r="F40" s="11">
        <f>MAX(F3:F38)</f>
        <v>66.7</v>
      </c>
      <c r="G40" s="11">
        <f>MAX(G3:G38)</f>
        <v>90.5</v>
      </c>
      <c r="H40" s="11">
        <f>MAX(H3:H38)</f>
        <v>135.5</v>
      </c>
      <c r="I40" s="11">
        <f>MAX(I3:I38)</f>
        <v>91</v>
      </c>
      <c r="J40" s="11">
        <f>MAX(J3:J38)</f>
        <v>150.5</v>
      </c>
      <c r="K40" s="11">
        <f>MAX(K3:K38)</f>
        <v>96.5</v>
      </c>
      <c r="L40" s="11">
        <f>MAX(L3:L38)</f>
        <v>162</v>
      </c>
      <c r="M40" s="11">
        <f>MAX(M3:M38)</f>
        <v>189.5</v>
      </c>
      <c r="N40" s="11">
        <f>MAX(N3:N38)</f>
        <v>83.5</v>
      </c>
      <c r="O40" s="22" t="s">
        <v>34</v>
      </c>
    </row>
    <row r="41" spans="2:15" ht="21" customHeight="1">
      <c r="B41" s="8">
        <f>MIN(B3:B37)</f>
        <v>325</v>
      </c>
      <c r="C41" s="11">
        <f>MIN(C3:C38)</f>
        <v>2.7</v>
      </c>
      <c r="D41" s="11">
        <f>MIN(D3:D38)</f>
        <v>3</v>
      </c>
      <c r="E41" s="11">
        <f>MIN(E3:E38)</f>
        <v>0.5</v>
      </c>
      <c r="F41" s="11">
        <f>MIN(F3:F38)</f>
        <v>0</v>
      </c>
      <c r="G41" s="11">
        <f>MIN(G3:G38)</f>
        <v>10</v>
      </c>
      <c r="H41" s="11">
        <f>MIN(H3:H38)</f>
        <v>4</v>
      </c>
      <c r="I41" s="11">
        <f>MIN(I3:I38)</f>
        <v>1.5</v>
      </c>
      <c r="J41" s="11">
        <f>MIN(J3:J38)</f>
        <v>21</v>
      </c>
      <c r="K41" s="11">
        <f>MIN(K3:K38)</f>
        <v>5</v>
      </c>
      <c r="L41" s="11">
        <f>MIN(L3:L38)</f>
        <v>1</v>
      </c>
      <c r="M41" s="11">
        <f>MIN(M3:M38)</f>
        <v>7</v>
      </c>
      <c r="N41" s="11">
        <f>MIN(N3:N38)</f>
        <v>15</v>
      </c>
      <c r="O41" s="22" t="s">
        <v>35</v>
      </c>
    </row>
    <row r="42" spans="2:15" ht="21" customHeight="1">
      <c r="B42" s="8">
        <f>B40-B41</f>
        <v>366.5</v>
      </c>
      <c r="C42" s="11">
        <f aca="true" t="shared" si="1" ref="C42:N42">C40-C41</f>
        <v>70.8</v>
      </c>
      <c r="D42" s="11">
        <f t="shared" si="1"/>
        <v>40.5</v>
      </c>
      <c r="E42" s="11">
        <f t="shared" si="1"/>
        <v>77.5</v>
      </c>
      <c r="F42" s="11">
        <f t="shared" si="1"/>
        <v>66.7</v>
      </c>
      <c r="G42" s="11">
        <f t="shared" si="1"/>
        <v>80.5</v>
      </c>
      <c r="H42" s="11">
        <f t="shared" si="1"/>
        <v>131.5</v>
      </c>
      <c r="I42" s="11">
        <f t="shared" si="1"/>
        <v>89.5</v>
      </c>
      <c r="J42" s="11">
        <f t="shared" si="1"/>
        <v>129.5</v>
      </c>
      <c r="K42" s="11">
        <f t="shared" si="1"/>
        <v>91.5</v>
      </c>
      <c r="L42" s="11">
        <f t="shared" si="1"/>
        <v>161</v>
      </c>
      <c r="M42" s="11">
        <f t="shared" si="1"/>
        <v>182.5</v>
      </c>
      <c r="N42" s="11">
        <f t="shared" si="1"/>
        <v>68.5</v>
      </c>
      <c r="O42" s="22" t="s">
        <v>36</v>
      </c>
    </row>
    <row r="43" spans="2:15" ht="21" customHeight="1">
      <c r="B43" s="8">
        <f>STDEV(B3:B37)</f>
        <v>115.70517400560219</v>
      </c>
      <c r="C43" s="11">
        <f>STDEV(C3:C37)</f>
        <v>18.642013482096477</v>
      </c>
      <c r="D43" s="11">
        <f aca="true" t="shared" si="2" ref="D43:M43">STDEV(D3:D37)</f>
        <v>11.061749032891077</v>
      </c>
      <c r="E43" s="11">
        <f t="shared" si="2"/>
        <v>23.13356778219333</v>
      </c>
      <c r="F43" s="11">
        <f t="shared" si="2"/>
        <v>17.818238549306724</v>
      </c>
      <c r="G43" s="11">
        <f t="shared" si="2"/>
        <v>23.597159963295024</v>
      </c>
      <c r="H43" s="11">
        <f t="shared" si="2"/>
        <v>37.78309807308025</v>
      </c>
      <c r="I43" s="11">
        <f t="shared" si="2"/>
        <v>23.331880014263742</v>
      </c>
      <c r="J43" s="11">
        <f t="shared" si="2"/>
        <v>32.254134101951436</v>
      </c>
      <c r="K43" s="11">
        <f t="shared" si="2"/>
        <v>26.98054854890834</v>
      </c>
      <c r="L43" s="11">
        <f t="shared" si="2"/>
        <v>43.59161807809693</v>
      </c>
      <c r="M43" s="11">
        <f t="shared" si="2"/>
        <v>58.15381902047936</v>
      </c>
      <c r="N43" s="11">
        <f>STDEV(N3:N37)</f>
        <v>21.81849368463979</v>
      </c>
      <c r="O43" s="22" t="s">
        <v>37</v>
      </c>
    </row>
    <row r="44" spans="2:15" ht="21" customHeight="1" thickBot="1">
      <c r="B44" s="35">
        <f>B43/B39</f>
        <v>0.21877299055669416</v>
      </c>
      <c r="C44" s="36">
        <f aca="true" t="shared" si="3" ref="C44:N44">C43/C39</f>
        <v>0.6352259554933657</v>
      </c>
      <c r="D44" s="36">
        <f t="shared" si="3"/>
        <v>0.8697952523549877</v>
      </c>
      <c r="E44" s="36">
        <f t="shared" si="3"/>
        <v>0.8378156205736828</v>
      </c>
      <c r="F44" s="36">
        <f t="shared" si="3"/>
        <v>0.9232247953008667</v>
      </c>
      <c r="G44" s="36">
        <f t="shared" si="3"/>
        <v>0.52424427519082</v>
      </c>
      <c r="H44" s="36">
        <f t="shared" si="3"/>
        <v>0.5865333460344848</v>
      </c>
      <c r="I44" s="36">
        <f t="shared" si="3"/>
        <v>0.5700516818661735</v>
      </c>
      <c r="J44" s="36">
        <f t="shared" si="3"/>
        <v>0.516795739616564</v>
      </c>
      <c r="K44" s="36">
        <f t="shared" si="3"/>
        <v>0.758131116250317</v>
      </c>
      <c r="L44" s="36">
        <f t="shared" si="3"/>
        <v>0.6490825149580869</v>
      </c>
      <c r="M44" s="36">
        <f t="shared" si="3"/>
        <v>0.6932297337831492</v>
      </c>
      <c r="N44" s="36">
        <f t="shared" si="3"/>
        <v>0.5387282391269084</v>
      </c>
      <c r="O44" s="25" t="s">
        <v>38</v>
      </c>
    </row>
    <row r="46" ht="21" customHeight="1" thickBot="1"/>
    <row r="47" spans="2:15" ht="21" customHeight="1" thickBot="1">
      <c r="B47" s="2">
        <f>SUM(C47:N47)</f>
        <v>539.52</v>
      </c>
      <c r="C47" s="29">
        <f aca="true" t="shared" si="4" ref="C47:M47">AVERAGE(C23:C37)</f>
        <v>30.993333333333332</v>
      </c>
      <c r="D47" s="29">
        <f t="shared" si="4"/>
        <v>13.646666666666667</v>
      </c>
      <c r="E47" s="29">
        <f t="shared" si="4"/>
        <v>25.026666666666664</v>
      </c>
      <c r="F47" s="29">
        <f t="shared" si="4"/>
        <v>20.54</v>
      </c>
      <c r="G47" s="29">
        <f t="shared" si="4"/>
        <v>46.65333333333333</v>
      </c>
      <c r="H47" s="29">
        <f t="shared" si="4"/>
        <v>65.79333333333334</v>
      </c>
      <c r="I47" s="29">
        <f t="shared" si="4"/>
        <v>38.34</v>
      </c>
      <c r="J47" s="29">
        <f t="shared" si="4"/>
        <v>65.86666666666666</v>
      </c>
      <c r="K47" s="29">
        <f t="shared" si="4"/>
        <v>36.43333333333333</v>
      </c>
      <c r="L47" s="29">
        <f t="shared" si="4"/>
        <v>68.8</v>
      </c>
      <c r="M47" s="29">
        <f t="shared" si="4"/>
        <v>90.52666666666667</v>
      </c>
      <c r="N47" s="29">
        <f>AVERAGE(N23:N37)</f>
        <v>36.9</v>
      </c>
      <c r="O47" s="30" t="s">
        <v>58</v>
      </c>
    </row>
  </sheetData>
  <sheetProtection/>
  <mergeCells count="1">
    <mergeCell ref="B1:O1"/>
  </mergeCells>
  <printOptions/>
  <pageMargins left="0" right="0" top="0" bottom="0" header="0.5118110236220472" footer="0.5118110236220472"/>
  <pageSetup horizontalDpi="180" verticalDpi="180" orientation="portrait" paperSize="9" r:id="rId1"/>
  <ignoredErrors>
    <ignoredError sqref="C47:N4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39933"/>
  </sheetPr>
  <dimension ref="B1:O47"/>
  <sheetViews>
    <sheetView zoomScale="80" zoomScaleNormal="80" zoomScalePageLayoutView="0" workbookViewId="0" topLeftCell="A13">
      <selection activeCell="B38" sqref="B38"/>
    </sheetView>
  </sheetViews>
  <sheetFormatPr defaultColWidth="9.140625" defaultRowHeight="21" customHeight="1"/>
  <cols>
    <col min="1" max="1" width="0.42578125" style="1" customWidth="1"/>
    <col min="2" max="2" width="8.140625" style="26" customWidth="1"/>
    <col min="3" max="14" width="7.00390625" style="1" customWidth="1"/>
    <col min="15" max="15" width="10.8515625" style="27" customWidth="1"/>
    <col min="16" max="16384" width="9.140625" style="1" customWidth="1"/>
  </cols>
  <sheetData>
    <row r="1" spans="2:15" ht="21" customHeight="1" thickBot="1">
      <c r="B1" s="37" t="s">
        <v>63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30.75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5" t="s">
        <v>49</v>
      </c>
      <c r="H2" s="4" t="s">
        <v>48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6" t="s">
        <v>10</v>
      </c>
      <c r="O2" s="7" t="s">
        <v>11</v>
      </c>
    </row>
    <row r="3" spans="2:15" ht="21" customHeight="1">
      <c r="B3" s="15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39</v>
      </c>
    </row>
    <row r="4" spans="2:15" ht="21" customHeight="1">
      <c r="B4" s="15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2" t="s">
        <v>40</v>
      </c>
    </row>
    <row r="5" spans="2:15" ht="21" customHeight="1">
      <c r="B5" s="15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" t="s">
        <v>41</v>
      </c>
    </row>
    <row r="6" spans="2:15" ht="21" customHeight="1">
      <c r="B6" s="15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 t="s">
        <v>42</v>
      </c>
    </row>
    <row r="7" spans="2:15" ht="21" customHeight="1">
      <c r="B7" s="1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2" t="s">
        <v>43</v>
      </c>
    </row>
    <row r="8" spans="2:15" ht="21" customHeight="1">
      <c r="B8" s="15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2" t="s">
        <v>44</v>
      </c>
    </row>
    <row r="9" spans="2:15" ht="21" customHeight="1">
      <c r="B9" s="15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2" t="s">
        <v>45</v>
      </c>
    </row>
    <row r="10" spans="2:15" ht="21" customHeight="1">
      <c r="B10" s="15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2" t="s">
        <v>32</v>
      </c>
    </row>
    <row r="11" spans="2:15" ht="21" customHeight="1">
      <c r="B11" s="15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2" t="s">
        <v>31</v>
      </c>
    </row>
    <row r="12" spans="2:15" ht="21" customHeight="1">
      <c r="B12" s="15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2" t="s">
        <v>30</v>
      </c>
    </row>
    <row r="13" spans="2:15" ht="21" customHeight="1">
      <c r="B13" s="15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2" t="s">
        <v>29</v>
      </c>
    </row>
    <row r="14" spans="2:15" ht="21" customHeight="1">
      <c r="B14" s="15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2" t="s">
        <v>28</v>
      </c>
    </row>
    <row r="15" spans="2:15" ht="21" customHeight="1">
      <c r="B15" s="15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2" t="s">
        <v>27</v>
      </c>
    </row>
    <row r="16" spans="2:15" ht="21" customHeight="1">
      <c r="B16" s="15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2" t="s">
        <v>26</v>
      </c>
    </row>
    <row r="17" spans="2:15" ht="21" customHeight="1">
      <c r="B17" s="15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2" t="s">
        <v>25</v>
      </c>
    </row>
    <row r="18" spans="2:15" ht="21" customHeight="1">
      <c r="B18" s="15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 t="s">
        <v>24</v>
      </c>
    </row>
    <row r="19" spans="2:15" ht="21" customHeight="1">
      <c r="B19" s="15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/>
      <c r="O19" s="12" t="s">
        <v>23</v>
      </c>
    </row>
    <row r="20" spans="2:15" ht="21" customHeight="1">
      <c r="B20" s="15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2" t="s">
        <v>22</v>
      </c>
    </row>
    <row r="21" spans="2:15" ht="21" customHeight="1">
      <c r="B21" s="15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2" t="s">
        <v>15</v>
      </c>
    </row>
    <row r="22" spans="2:15" ht="21" customHeight="1">
      <c r="B22" s="15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2" t="s">
        <v>14</v>
      </c>
    </row>
    <row r="23" spans="2:15" ht="21" customHeight="1">
      <c r="B23" s="15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2" t="s">
        <v>13</v>
      </c>
    </row>
    <row r="24" spans="2:15" ht="21" customHeight="1">
      <c r="B24" s="15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2" t="s">
        <v>12</v>
      </c>
    </row>
    <row r="25" spans="2:15" ht="21" customHeight="1">
      <c r="B25" s="15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2" t="s">
        <v>16</v>
      </c>
    </row>
    <row r="26" spans="2:15" ht="21" customHeight="1">
      <c r="B26" s="15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2" t="s">
        <v>17</v>
      </c>
    </row>
    <row r="27" spans="2:15" ht="21" customHeight="1">
      <c r="B27" s="15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2" t="s">
        <v>18</v>
      </c>
    </row>
    <row r="28" spans="2:15" ht="21" customHeight="1">
      <c r="B28" s="15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3"/>
      <c r="O28" s="12" t="s">
        <v>19</v>
      </c>
    </row>
    <row r="29" spans="2:15" ht="21" customHeight="1">
      <c r="B29" s="15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3"/>
      <c r="O29" s="12" t="s">
        <v>20</v>
      </c>
    </row>
    <row r="30" spans="2:15" ht="21" customHeight="1">
      <c r="B30" s="15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3"/>
      <c r="O30" s="14" t="s">
        <v>21</v>
      </c>
    </row>
    <row r="31" spans="2:15" ht="21" customHeight="1">
      <c r="B31" s="15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3"/>
      <c r="O31" s="14" t="s">
        <v>46</v>
      </c>
    </row>
    <row r="32" spans="2:15" ht="21" customHeight="1">
      <c r="B32" s="15">
        <f aca="true" t="shared" si="0" ref="B32:B39">SUM(C32:N32)</f>
        <v>949.5</v>
      </c>
      <c r="C32" s="16">
        <v>87.5</v>
      </c>
      <c r="D32" s="17">
        <v>67</v>
      </c>
      <c r="E32" s="17">
        <v>13.5</v>
      </c>
      <c r="F32" s="17">
        <v>37</v>
      </c>
      <c r="G32" s="17">
        <v>70.5</v>
      </c>
      <c r="H32" s="17">
        <v>233.5</v>
      </c>
      <c r="I32" s="17">
        <v>22</v>
      </c>
      <c r="J32" s="17">
        <v>120.5</v>
      </c>
      <c r="K32" s="17">
        <v>39</v>
      </c>
      <c r="L32" s="17">
        <v>101</v>
      </c>
      <c r="M32" s="17">
        <v>133</v>
      </c>
      <c r="N32" s="18">
        <v>25</v>
      </c>
      <c r="O32" s="19" t="s">
        <v>47</v>
      </c>
    </row>
    <row r="33" spans="2:15" ht="21" customHeight="1">
      <c r="B33" s="15">
        <f t="shared" si="0"/>
        <v>755</v>
      </c>
      <c r="C33" s="16">
        <v>44.5</v>
      </c>
      <c r="D33" s="17">
        <v>5</v>
      </c>
      <c r="E33" s="17">
        <v>12.5</v>
      </c>
      <c r="F33" s="17">
        <v>10.5</v>
      </c>
      <c r="G33" s="17">
        <v>164.5</v>
      </c>
      <c r="H33" s="17">
        <v>86</v>
      </c>
      <c r="I33" s="17">
        <v>78.5</v>
      </c>
      <c r="J33" s="17">
        <v>121</v>
      </c>
      <c r="K33" s="17">
        <v>14.5</v>
      </c>
      <c r="L33" s="17">
        <v>43</v>
      </c>
      <c r="M33" s="17">
        <v>146</v>
      </c>
      <c r="N33" s="18">
        <v>29</v>
      </c>
      <c r="O33" s="19" t="s">
        <v>50</v>
      </c>
    </row>
    <row r="34" spans="2:15" ht="21" customHeight="1">
      <c r="B34" s="15">
        <f t="shared" si="0"/>
        <v>726.5</v>
      </c>
      <c r="C34" s="16">
        <v>73.5</v>
      </c>
      <c r="D34" s="17">
        <v>49</v>
      </c>
      <c r="E34" s="17">
        <v>40</v>
      </c>
      <c r="F34" s="17">
        <v>11</v>
      </c>
      <c r="G34" s="17">
        <v>127.5</v>
      </c>
      <c r="H34" s="17">
        <v>65.5</v>
      </c>
      <c r="I34" s="17">
        <v>136.5</v>
      </c>
      <c r="J34" s="17">
        <v>78</v>
      </c>
      <c r="K34" s="17">
        <v>49.5</v>
      </c>
      <c r="L34" s="17">
        <v>45</v>
      </c>
      <c r="M34" s="17">
        <v>29</v>
      </c>
      <c r="N34" s="18">
        <v>22</v>
      </c>
      <c r="O34" s="19" t="s">
        <v>51</v>
      </c>
    </row>
    <row r="35" spans="2:15" ht="21" customHeight="1">
      <c r="B35" s="15">
        <f t="shared" si="0"/>
        <v>935.5</v>
      </c>
      <c r="C35" s="16">
        <v>46.5</v>
      </c>
      <c r="D35" s="17">
        <v>7</v>
      </c>
      <c r="E35" s="17">
        <v>65.5</v>
      </c>
      <c r="F35" s="17">
        <v>59.5</v>
      </c>
      <c r="G35" s="17">
        <v>69.5</v>
      </c>
      <c r="H35" s="17">
        <v>99.5</v>
      </c>
      <c r="I35" s="17">
        <v>87</v>
      </c>
      <c r="J35" s="17">
        <v>104</v>
      </c>
      <c r="K35" s="17">
        <v>51.5</v>
      </c>
      <c r="L35" s="17">
        <v>60</v>
      </c>
      <c r="M35" s="17">
        <v>248</v>
      </c>
      <c r="N35" s="18">
        <v>37.5</v>
      </c>
      <c r="O35" s="19" t="s">
        <v>59</v>
      </c>
    </row>
    <row r="36" spans="2:15" ht="21" customHeight="1">
      <c r="B36" s="15">
        <f t="shared" si="0"/>
        <v>686</v>
      </c>
      <c r="C36" s="16">
        <v>14.5</v>
      </c>
      <c r="D36" s="17">
        <v>69.5</v>
      </c>
      <c r="E36" s="17">
        <v>25</v>
      </c>
      <c r="F36" s="17">
        <v>61</v>
      </c>
      <c r="G36" s="17">
        <v>84</v>
      </c>
      <c r="H36" s="17">
        <v>26</v>
      </c>
      <c r="I36" s="17">
        <v>114</v>
      </c>
      <c r="J36" s="17">
        <v>82</v>
      </c>
      <c r="K36" s="17">
        <v>63</v>
      </c>
      <c r="L36" s="17">
        <v>75</v>
      </c>
      <c r="M36" s="17">
        <v>66</v>
      </c>
      <c r="N36" s="18">
        <v>6</v>
      </c>
      <c r="O36" s="19" t="s">
        <v>66</v>
      </c>
    </row>
    <row r="37" spans="2:15" ht="21" customHeight="1" thickBot="1">
      <c r="B37" s="15">
        <f t="shared" si="0"/>
        <v>724</v>
      </c>
      <c r="C37" s="16">
        <v>7.5</v>
      </c>
      <c r="D37" s="17">
        <v>0</v>
      </c>
      <c r="E37" s="17">
        <v>78</v>
      </c>
      <c r="F37" s="17">
        <v>57.5</v>
      </c>
      <c r="G37" s="17">
        <v>60</v>
      </c>
      <c r="H37" s="17">
        <v>116.5</v>
      </c>
      <c r="I37" s="17">
        <v>64.5</v>
      </c>
      <c r="J37" s="17">
        <v>42</v>
      </c>
      <c r="K37" s="17">
        <v>5</v>
      </c>
      <c r="L37" s="17">
        <v>170.5</v>
      </c>
      <c r="M37" s="17">
        <v>91</v>
      </c>
      <c r="N37" s="18">
        <v>31.5</v>
      </c>
      <c r="O37" s="31" t="s">
        <v>67</v>
      </c>
    </row>
    <row r="38" spans="2:15" ht="21" customHeight="1" thickBot="1">
      <c r="B38" s="38">
        <f t="shared" si="0"/>
        <v>749.5</v>
      </c>
      <c r="C38" s="41">
        <v>41</v>
      </c>
      <c r="D38" s="42">
        <v>9.5</v>
      </c>
      <c r="E38" s="42">
        <v>53</v>
      </c>
      <c r="F38" s="42">
        <v>33</v>
      </c>
      <c r="G38" s="42">
        <v>53.5</v>
      </c>
      <c r="H38" s="42">
        <v>82</v>
      </c>
      <c r="I38" s="42">
        <v>98</v>
      </c>
      <c r="J38" s="42">
        <v>72</v>
      </c>
      <c r="K38" s="42">
        <v>51</v>
      </c>
      <c r="L38" s="42">
        <v>63</v>
      </c>
      <c r="M38" s="42">
        <v>82</v>
      </c>
      <c r="N38" s="42">
        <v>111.5</v>
      </c>
      <c r="O38" s="40" t="s">
        <v>90</v>
      </c>
    </row>
    <row r="39" spans="2:15" ht="21" customHeight="1">
      <c r="B39" s="20">
        <f t="shared" si="0"/>
        <v>789.4285714285713</v>
      </c>
      <c r="C39" s="21">
        <f>AVERAGE(C3:C38)</f>
        <v>45</v>
      </c>
      <c r="D39" s="21">
        <f>AVERAGE(D3:D38)</f>
        <v>29.571428571428573</v>
      </c>
      <c r="E39" s="21">
        <f>AVERAGE(E3:E38)</f>
        <v>41.07142857142857</v>
      </c>
      <c r="F39" s="21">
        <f>AVERAGE(F3:F38)</f>
        <v>38.5</v>
      </c>
      <c r="G39" s="21">
        <f>AVERAGE(G3:G38)</f>
        <v>89.92857142857143</v>
      </c>
      <c r="H39" s="21">
        <f>AVERAGE(H3:H38)</f>
        <v>101.28571428571429</v>
      </c>
      <c r="I39" s="21">
        <f>AVERAGE(I3:I38)</f>
        <v>85.78571428571429</v>
      </c>
      <c r="J39" s="21">
        <f>AVERAGE(J3:J38)</f>
        <v>88.5</v>
      </c>
      <c r="K39" s="21">
        <f>AVERAGE(K3:K38)</f>
        <v>39.07142857142857</v>
      </c>
      <c r="L39" s="21">
        <f>AVERAGE(L3:L38)</f>
        <v>79.64285714285714</v>
      </c>
      <c r="M39" s="21">
        <f>AVERAGE(M3:M38)</f>
        <v>113.57142857142857</v>
      </c>
      <c r="N39" s="21">
        <f>AVERAGE(N3:N38)</f>
        <v>37.5</v>
      </c>
      <c r="O39" s="28" t="s">
        <v>33</v>
      </c>
    </row>
    <row r="40" spans="2:15" ht="21" customHeight="1">
      <c r="B40" s="8">
        <f>MAX(B3:B37)</f>
        <v>949.5</v>
      </c>
      <c r="C40" s="11">
        <f>MAX(C3:C38)</f>
        <v>87.5</v>
      </c>
      <c r="D40" s="11">
        <f>MAX(D3:D38)</f>
        <v>69.5</v>
      </c>
      <c r="E40" s="11">
        <f>MAX(E3:E38)</f>
        <v>78</v>
      </c>
      <c r="F40" s="11">
        <f>MAX(F3:F38)</f>
        <v>61</v>
      </c>
      <c r="G40" s="11">
        <f>MAX(G3:G38)</f>
        <v>164.5</v>
      </c>
      <c r="H40" s="11">
        <f>MAX(H3:H38)</f>
        <v>233.5</v>
      </c>
      <c r="I40" s="11">
        <f>MAX(I3:I38)</f>
        <v>136.5</v>
      </c>
      <c r="J40" s="11">
        <f>MAX(J3:J38)</f>
        <v>121</v>
      </c>
      <c r="K40" s="11">
        <f>MAX(K3:K38)</f>
        <v>63</v>
      </c>
      <c r="L40" s="11">
        <f>MAX(L3:L38)</f>
        <v>170.5</v>
      </c>
      <c r="M40" s="11">
        <f>MAX(M3:M38)</f>
        <v>248</v>
      </c>
      <c r="N40" s="11">
        <f>MAX(N3:N38)</f>
        <v>111.5</v>
      </c>
      <c r="O40" s="22" t="s">
        <v>34</v>
      </c>
    </row>
    <row r="41" spans="2:15" ht="21" customHeight="1">
      <c r="B41" s="8">
        <f>MIN(B3:B37)</f>
        <v>686</v>
      </c>
      <c r="C41" s="11">
        <f>MIN(C3:C38)</f>
        <v>7.5</v>
      </c>
      <c r="D41" s="11">
        <f>MIN(D3:D38)</f>
        <v>0</v>
      </c>
      <c r="E41" s="11">
        <f>MIN(E3:E38)</f>
        <v>12.5</v>
      </c>
      <c r="F41" s="11">
        <f>MIN(F3:F38)</f>
        <v>10.5</v>
      </c>
      <c r="G41" s="11">
        <f>MIN(G3:G38)</f>
        <v>53.5</v>
      </c>
      <c r="H41" s="11">
        <f>MIN(H3:H38)</f>
        <v>26</v>
      </c>
      <c r="I41" s="11">
        <f>MIN(I3:I38)</f>
        <v>22</v>
      </c>
      <c r="J41" s="11">
        <f>MIN(J3:J38)</f>
        <v>42</v>
      </c>
      <c r="K41" s="11">
        <f>MIN(K3:K38)</f>
        <v>5</v>
      </c>
      <c r="L41" s="11">
        <f>MIN(L3:L38)</f>
        <v>43</v>
      </c>
      <c r="M41" s="11">
        <f>MIN(M3:M38)</f>
        <v>29</v>
      </c>
      <c r="N41" s="11">
        <f>MIN(N3:N38)</f>
        <v>6</v>
      </c>
      <c r="O41" s="22" t="s">
        <v>35</v>
      </c>
    </row>
    <row r="42" spans="2:15" ht="21" customHeight="1">
      <c r="B42" s="8">
        <f>B40-B41</f>
        <v>263.5</v>
      </c>
      <c r="C42" s="11">
        <f aca="true" t="shared" si="1" ref="C42:N42">C40-C41</f>
        <v>80</v>
      </c>
      <c r="D42" s="11">
        <f t="shared" si="1"/>
        <v>69.5</v>
      </c>
      <c r="E42" s="11">
        <f t="shared" si="1"/>
        <v>65.5</v>
      </c>
      <c r="F42" s="11">
        <f t="shared" si="1"/>
        <v>50.5</v>
      </c>
      <c r="G42" s="11">
        <f t="shared" si="1"/>
        <v>111</v>
      </c>
      <c r="H42" s="11">
        <f t="shared" si="1"/>
        <v>207.5</v>
      </c>
      <c r="I42" s="11">
        <f t="shared" si="1"/>
        <v>114.5</v>
      </c>
      <c r="J42" s="11">
        <f t="shared" si="1"/>
        <v>79</v>
      </c>
      <c r="K42" s="11">
        <f t="shared" si="1"/>
        <v>58</v>
      </c>
      <c r="L42" s="11">
        <f t="shared" si="1"/>
        <v>127.5</v>
      </c>
      <c r="M42" s="11">
        <f t="shared" si="1"/>
        <v>219</v>
      </c>
      <c r="N42" s="11">
        <f t="shared" si="1"/>
        <v>105.5</v>
      </c>
      <c r="O42" s="22" t="s">
        <v>36</v>
      </c>
    </row>
    <row r="43" spans="2:15" ht="21" customHeight="1">
      <c r="B43" s="8">
        <f>STDEV(B3:B37)</f>
        <v>115.60078575280835</v>
      </c>
      <c r="C43" s="11">
        <f>STDEV(C3:C37)</f>
        <v>31.479623038827306</v>
      </c>
      <c r="D43" s="11">
        <f aca="true" t="shared" si="2" ref="D43:M43">STDEV(D3:D37)</f>
        <v>32.53677406668748</v>
      </c>
      <c r="E43" s="11">
        <f t="shared" si="2"/>
        <v>27.468921832985487</v>
      </c>
      <c r="F43" s="11">
        <f t="shared" si="2"/>
        <v>23.85669018675195</v>
      </c>
      <c r="G43" s="11">
        <f t="shared" si="2"/>
        <v>41.17523527558768</v>
      </c>
      <c r="H43" s="11">
        <f t="shared" si="2"/>
        <v>70.47765603366787</v>
      </c>
      <c r="I43" s="11">
        <f t="shared" si="2"/>
        <v>39.7979270816961</v>
      </c>
      <c r="J43" s="11">
        <f t="shared" si="2"/>
        <v>30.298102250801122</v>
      </c>
      <c r="K43" s="11">
        <f t="shared" si="2"/>
        <v>22.70113800378005</v>
      </c>
      <c r="L43" s="11">
        <f t="shared" si="2"/>
        <v>48.19794255636507</v>
      </c>
      <c r="M43" s="11">
        <f t="shared" si="2"/>
        <v>76.4968408933772</v>
      </c>
      <c r="N43" s="11">
        <f>STDEV(N3:N37)</f>
        <v>10.810488733941066</v>
      </c>
      <c r="O43" s="22" t="s">
        <v>37</v>
      </c>
    </row>
    <row r="44" spans="2:15" ht="21" customHeight="1" thickBot="1">
      <c r="B44" s="23">
        <f>B43/B39</f>
        <v>0.14643602972668449</v>
      </c>
      <c r="C44" s="24">
        <f aca="true" t="shared" si="3" ref="C44:N44">C43/C39</f>
        <v>0.6995471786406068</v>
      </c>
      <c r="D44" s="24">
        <f t="shared" si="3"/>
        <v>1.100277383897644</v>
      </c>
      <c r="E44" s="24">
        <f t="shared" si="3"/>
        <v>0.6688085315857336</v>
      </c>
      <c r="F44" s="24">
        <f t="shared" si="3"/>
        <v>0.6196542905649858</v>
      </c>
      <c r="G44" s="24">
        <f t="shared" si="3"/>
        <v>0.4578659998873928</v>
      </c>
      <c r="H44" s="24">
        <f t="shared" si="3"/>
        <v>0.6958301724057476</v>
      </c>
      <c r="I44" s="24">
        <f t="shared" si="3"/>
        <v>0.463922547163818</v>
      </c>
      <c r="J44" s="24">
        <f t="shared" si="3"/>
        <v>0.34235143786215955</v>
      </c>
      <c r="K44" s="24">
        <f t="shared" si="3"/>
        <v>0.5810163291643888</v>
      </c>
      <c r="L44" s="24">
        <f t="shared" si="3"/>
        <v>0.6051759603489785</v>
      </c>
      <c r="M44" s="24">
        <f t="shared" si="3"/>
        <v>0.6735570896272206</v>
      </c>
      <c r="N44" s="24">
        <f t="shared" si="3"/>
        <v>0.28827969957176175</v>
      </c>
      <c r="O44" s="25" t="s">
        <v>38</v>
      </c>
    </row>
    <row r="46" ht="21" customHeight="1" thickBot="1"/>
    <row r="47" spans="2:15" ht="21" customHeight="1" thickBot="1">
      <c r="B47" s="2">
        <f>SUM(C47:N47)</f>
        <v>796.0833333333333</v>
      </c>
      <c r="C47" s="29">
        <f aca="true" t="shared" si="4" ref="C47:M47">AVERAGE(C23:C37)</f>
        <v>45.666666666666664</v>
      </c>
      <c r="D47" s="29">
        <f t="shared" si="4"/>
        <v>32.916666666666664</v>
      </c>
      <c r="E47" s="29">
        <f t="shared" si="4"/>
        <v>39.083333333333336</v>
      </c>
      <c r="F47" s="29">
        <f t="shared" si="4"/>
        <v>39.416666666666664</v>
      </c>
      <c r="G47" s="29">
        <f t="shared" si="4"/>
        <v>96</v>
      </c>
      <c r="H47" s="29">
        <f t="shared" si="4"/>
        <v>104.5</v>
      </c>
      <c r="I47" s="29">
        <f t="shared" si="4"/>
        <v>83.75</v>
      </c>
      <c r="J47" s="29">
        <f t="shared" si="4"/>
        <v>91.25</v>
      </c>
      <c r="K47" s="29">
        <f t="shared" si="4"/>
        <v>37.083333333333336</v>
      </c>
      <c r="L47" s="29">
        <f t="shared" si="4"/>
        <v>82.41666666666667</v>
      </c>
      <c r="M47" s="29">
        <f t="shared" si="4"/>
        <v>118.83333333333333</v>
      </c>
      <c r="N47" s="29">
        <f>AVERAGE(N23:N37)</f>
        <v>25.166666666666668</v>
      </c>
      <c r="O47" s="30" t="s">
        <v>58</v>
      </c>
    </row>
  </sheetData>
  <sheetProtection/>
  <mergeCells count="1">
    <mergeCell ref="B1:O1"/>
  </mergeCells>
  <printOptions/>
  <pageMargins left="0" right="0" top="0" bottom="0" header="0.5118110236220472" footer="0.5118110236220472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CC00"/>
  </sheetPr>
  <dimension ref="B1:O47"/>
  <sheetViews>
    <sheetView zoomScale="80" zoomScaleNormal="80" zoomScalePageLayoutView="0" workbookViewId="0" topLeftCell="A22">
      <selection activeCell="B38" sqref="B38"/>
    </sheetView>
  </sheetViews>
  <sheetFormatPr defaultColWidth="9.140625" defaultRowHeight="21" customHeight="1"/>
  <cols>
    <col min="1" max="1" width="0.42578125" style="1" customWidth="1"/>
    <col min="2" max="2" width="8.140625" style="26" customWidth="1"/>
    <col min="3" max="14" width="7.00390625" style="1" customWidth="1"/>
    <col min="15" max="15" width="10.8515625" style="27" customWidth="1"/>
    <col min="16" max="16384" width="9.140625" style="1" customWidth="1"/>
  </cols>
  <sheetData>
    <row r="1" spans="2:15" ht="21" customHeight="1" thickBot="1">
      <c r="B1" s="37" t="s">
        <v>64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30.75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5" t="s">
        <v>49</v>
      </c>
      <c r="H2" s="4" t="s">
        <v>48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6" t="s">
        <v>10</v>
      </c>
      <c r="O2" s="7" t="s">
        <v>11</v>
      </c>
    </row>
    <row r="3" spans="2:15" ht="21" customHeight="1">
      <c r="B3" s="15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39</v>
      </c>
    </row>
    <row r="4" spans="2:15" ht="21" customHeight="1">
      <c r="B4" s="15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2" t="s">
        <v>40</v>
      </c>
    </row>
    <row r="5" spans="2:15" ht="21" customHeight="1">
      <c r="B5" s="15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" t="s">
        <v>41</v>
      </c>
    </row>
    <row r="6" spans="2:15" ht="21" customHeight="1">
      <c r="B6" s="15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 t="s">
        <v>42</v>
      </c>
    </row>
    <row r="7" spans="2:15" ht="21" customHeight="1">
      <c r="B7" s="1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2" t="s">
        <v>43</v>
      </c>
    </row>
    <row r="8" spans="2:15" ht="21" customHeight="1">
      <c r="B8" s="15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2" t="s">
        <v>44</v>
      </c>
    </row>
    <row r="9" spans="2:15" ht="21" customHeight="1">
      <c r="B9" s="15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2" t="s">
        <v>45</v>
      </c>
    </row>
    <row r="10" spans="2:15" ht="21" customHeight="1">
      <c r="B10" s="15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2" t="s">
        <v>32</v>
      </c>
    </row>
    <row r="11" spans="2:15" ht="21" customHeight="1">
      <c r="B11" s="15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2" t="s">
        <v>31</v>
      </c>
    </row>
    <row r="12" spans="2:15" ht="21" customHeight="1">
      <c r="B12" s="15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2" t="s">
        <v>30</v>
      </c>
    </row>
    <row r="13" spans="2:15" ht="21" customHeight="1">
      <c r="B13" s="15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2" t="s">
        <v>29</v>
      </c>
    </row>
    <row r="14" spans="2:15" ht="21" customHeight="1">
      <c r="B14" s="15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2" t="s">
        <v>28</v>
      </c>
    </row>
    <row r="15" spans="2:15" ht="21" customHeight="1">
      <c r="B15" s="15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2" t="s">
        <v>27</v>
      </c>
    </row>
    <row r="16" spans="2:15" ht="21" customHeight="1">
      <c r="B16" s="15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2" t="s">
        <v>26</v>
      </c>
    </row>
    <row r="17" spans="2:15" ht="21" customHeight="1">
      <c r="B17" s="15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2" t="s">
        <v>25</v>
      </c>
    </row>
    <row r="18" spans="2:15" ht="21" customHeight="1">
      <c r="B18" s="15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 t="s">
        <v>24</v>
      </c>
    </row>
    <row r="19" spans="2:15" ht="21" customHeight="1">
      <c r="B19" s="15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/>
      <c r="O19" s="12" t="s">
        <v>23</v>
      </c>
    </row>
    <row r="20" spans="2:15" ht="21" customHeight="1">
      <c r="B20" s="15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2" t="s">
        <v>22</v>
      </c>
    </row>
    <row r="21" spans="2:15" ht="21" customHeight="1">
      <c r="B21" s="15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2" t="s">
        <v>15</v>
      </c>
    </row>
    <row r="22" spans="2:15" ht="21" customHeight="1">
      <c r="B22" s="15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2" t="s">
        <v>14</v>
      </c>
    </row>
    <row r="23" spans="2:15" ht="21" customHeight="1">
      <c r="B23" s="15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2" t="s">
        <v>13</v>
      </c>
    </row>
    <row r="24" spans="2:15" ht="21" customHeight="1">
      <c r="B24" s="15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2" t="s">
        <v>12</v>
      </c>
    </row>
    <row r="25" spans="2:15" ht="21" customHeight="1">
      <c r="B25" s="15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2" t="s">
        <v>16</v>
      </c>
    </row>
    <row r="26" spans="2:15" ht="21" customHeight="1">
      <c r="B26" s="15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2" t="s">
        <v>17</v>
      </c>
    </row>
    <row r="27" spans="2:15" ht="21" customHeight="1">
      <c r="B27" s="15">
        <f aca="true" t="shared" si="0" ref="B27:B39">SUM(C27:N27)</f>
        <v>821</v>
      </c>
      <c r="C27" s="9">
        <v>20</v>
      </c>
      <c r="D27" s="10">
        <v>39</v>
      </c>
      <c r="E27" s="10">
        <v>95</v>
      </c>
      <c r="F27" s="10">
        <v>41</v>
      </c>
      <c r="G27" s="10">
        <v>125</v>
      </c>
      <c r="H27" s="10">
        <v>146.5</v>
      </c>
      <c r="I27" s="10">
        <v>85</v>
      </c>
      <c r="J27" s="10">
        <v>46</v>
      </c>
      <c r="K27" s="10">
        <v>26</v>
      </c>
      <c r="L27" s="10">
        <v>99</v>
      </c>
      <c r="M27" s="10">
        <v>87.5</v>
      </c>
      <c r="N27" s="11">
        <v>11</v>
      </c>
      <c r="O27" s="12" t="s">
        <v>18</v>
      </c>
    </row>
    <row r="28" spans="2:15" ht="21" customHeight="1">
      <c r="B28" s="15">
        <f t="shared" si="0"/>
        <v>694</v>
      </c>
      <c r="C28" s="9">
        <v>35</v>
      </c>
      <c r="D28" s="10">
        <v>5</v>
      </c>
      <c r="E28" s="10">
        <v>9.5</v>
      </c>
      <c r="F28" s="10">
        <v>32</v>
      </c>
      <c r="G28" s="10">
        <v>111</v>
      </c>
      <c r="H28" s="10">
        <v>31</v>
      </c>
      <c r="I28" s="10">
        <v>98</v>
      </c>
      <c r="J28" s="10">
        <v>77</v>
      </c>
      <c r="K28" s="10">
        <v>73</v>
      </c>
      <c r="L28" s="10">
        <v>122</v>
      </c>
      <c r="M28" s="10">
        <v>75</v>
      </c>
      <c r="N28" s="13">
        <v>25.5</v>
      </c>
      <c r="O28" s="12" t="s">
        <v>19</v>
      </c>
    </row>
    <row r="29" spans="2:15" ht="21" customHeight="1">
      <c r="B29" s="15">
        <f t="shared" si="0"/>
        <v>448</v>
      </c>
      <c r="C29" s="9">
        <v>2</v>
      </c>
      <c r="D29" s="10">
        <v>5</v>
      </c>
      <c r="E29" s="10">
        <v>12</v>
      </c>
      <c r="F29" s="10">
        <v>0</v>
      </c>
      <c r="G29" s="10">
        <v>39</v>
      </c>
      <c r="H29" s="10">
        <v>95</v>
      </c>
      <c r="I29" s="10">
        <v>0</v>
      </c>
      <c r="J29" s="10">
        <v>79</v>
      </c>
      <c r="K29" s="10">
        <v>69</v>
      </c>
      <c r="L29" s="10">
        <v>4</v>
      </c>
      <c r="M29" s="10">
        <v>118</v>
      </c>
      <c r="N29" s="13">
        <v>25</v>
      </c>
      <c r="O29" s="12" t="s">
        <v>20</v>
      </c>
    </row>
    <row r="30" spans="2:15" ht="21" customHeight="1">
      <c r="B30" s="15">
        <f t="shared" si="0"/>
        <v>441</v>
      </c>
      <c r="C30" s="9">
        <v>3.5</v>
      </c>
      <c r="D30" s="10">
        <v>2</v>
      </c>
      <c r="E30" s="10">
        <v>32.5</v>
      </c>
      <c r="F30" s="10">
        <v>0</v>
      </c>
      <c r="G30" s="10">
        <v>52</v>
      </c>
      <c r="H30" s="10">
        <v>133</v>
      </c>
      <c r="I30" s="10">
        <v>56.5</v>
      </c>
      <c r="J30" s="10">
        <v>41</v>
      </c>
      <c r="K30" s="10">
        <v>32</v>
      </c>
      <c r="L30" s="10">
        <v>11.5</v>
      </c>
      <c r="M30" s="10">
        <v>52</v>
      </c>
      <c r="N30" s="13">
        <v>25</v>
      </c>
      <c r="O30" s="14" t="s">
        <v>21</v>
      </c>
    </row>
    <row r="31" spans="2:15" ht="21" customHeight="1">
      <c r="B31" s="15">
        <f t="shared" si="0"/>
        <v>235.10000000000002</v>
      </c>
      <c r="C31" s="9">
        <v>3.5</v>
      </c>
      <c r="D31" s="10">
        <v>3.5</v>
      </c>
      <c r="E31" s="10">
        <v>12.4</v>
      </c>
      <c r="F31" s="10">
        <v>4</v>
      </c>
      <c r="G31" s="10">
        <v>11.5</v>
      </c>
      <c r="H31" s="10">
        <v>14.5</v>
      </c>
      <c r="I31" s="10">
        <v>11</v>
      </c>
      <c r="J31" s="10">
        <v>32.9</v>
      </c>
      <c r="K31" s="10">
        <v>32</v>
      </c>
      <c r="L31" s="10">
        <v>100</v>
      </c>
      <c r="M31" s="10">
        <v>7.8</v>
      </c>
      <c r="N31" s="13">
        <v>2</v>
      </c>
      <c r="O31" s="14" t="s">
        <v>46</v>
      </c>
    </row>
    <row r="32" spans="2:15" ht="21" customHeight="1">
      <c r="B32" s="15">
        <f t="shared" si="0"/>
        <v>408.4</v>
      </c>
      <c r="C32" s="16">
        <v>35</v>
      </c>
      <c r="D32" s="17">
        <v>8</v>
      </c>
      <c r="E32" s="17">
        <v>1.5</v>
      </c>
      <c r="F32" s="17">
        <v>27</v>
      </c>
      <c r="G32" s="17">
        <v>21.5</v>
      </c>
      <c r="H32" s="17">
        <v>85.7</v>
      </c>
      <c r="I32" s="17">
        <v>9.8</v>
      </c>
      <c r="J32" s="17">
        <v>49.5</v>
      </c>
      <c r="K32" s="17">
        <v>30</v>
      </c>
      <c r="L32" s="17">
        <v>44.5</v>
      </c>
      <c r="M32" s="17">
        <v>78</v>
      </c>
      <c r="N32" s="18">
        <v>17.9</v>
      </c>
      <c r="O32" s="19" t="s">
        <v>47</v>
      </c>
    </row>
    <row r="33" spans="2:15" ht="21" customHeight="1">
      <c r="B33" s="15">
        <f t="shared" si="0"/>
        <v>342.3</v>
      </c>
      <c r="C33" s="16">
        <v>10.4</v>
      </c>
      <c r="D33" s="17">
        <v>0</v>
      </c>
      <c r="E33" s="17">
        <v>3</v>
      </c>
      <c r="F33" s="17">
        <v>0</v>
      </c>
      <c r="G33" s="17">
        <v>75</v>
      </c>
      <c r="H33" s="17">
        <v>56.5</v>
      </c>
      <c r="I33" s="17">
        <v>39.5</v>
      </c>
      <c r="J33" s="17">
        <v>24</v>
      </c>
      <c r="K33" s="17">
        <v>13</v>
      </c>
      <c r="L33" s="17">
        <v>44.9</v>
      </c>
      <c r="M33" s="17">
        <v>68</v>
      </c>
      <c r="N33" s="18">
        <v>8</v>
      </c>
      <c r="O33" s="19" t="s">
        <v>50</v>
      </c>
    </row>
    <row r="34" spans="2:15" ht="21" customHeight="1">
      <c r="B34" s="15">
        <f t="shared" si="0"/>
        <v>316.1</v>
      </c>
      <c r="C34" s="16">
        <v>23.5</v>
      </c>
      <c r="D34" s="17">
        <v>26.5</v>
      </c>
      <c r="E34" s="17">
        <v>11.7</v>
      </c>
      <c r="F34" s="17">
        <v>7.5</v>
      </c>
      <c r="G34" s="17">
        <v>65.9</v>
      </c>
      <c r="H34" s="17">
        <v>24.5</v>
      </c>
      <c r="I34" s="17">
        <v>56</v>
      </c>
      <c r="J34" s="17">
        <v>17</v>
      </c>
      <c r="K34" s="17">
        <v>41</v>
      </c>
      <c r="L34" s="17">
        <v>29</v>
      </c>
      <c r="M34" s="17">
        <v>11</v>
      </c>
      <c r="N34" s="18">
        <v>2.5</v>
      </c>
      <c r="O34" s="19" t="s">
        <v>51</v>
      </c>
    </row>
    <row r="35" spans="2:15" ht="21" customHeight="1">
      <c r="B35" s="15">
        <f t="shared" si="0"/>
        <v>475.9</v>
      </c>
      <c r="C35" s="16">
        <v>8.5</v>
      </c>
      <c r="D35" s="17">
        <v>3</v>
      </c>
      <c r="E35" s="17">
        <v>19</v>
      </c>
      <c r="F35" s="17">
        <v>16.5</v>
      </c>
      <c r="G35" s="17">
        <v>25.7</v>
      </c>
      <c r="H35" s="17">
        <v>69</v>
      </c>
      <c r="I35" s="17">
        <v>41.5</v>
      </c>
      <c r="J35" s="17">
        <v>57.1</v>
      </c>
      <c r="K35" s="17">
        <v>23</v>
      </c>
      <c r="L35" s="17">
        <v>31.1</v>
      </c>
      <c r="M35" s="17">
        <v>165</v>
      </c>
      <c r="N35" s="18">
        <v>16.5</v>
      </c>
      <c r="O35" s="19" t="s">
        <v>59</v>
      </c>
    </row>
    <row r="36" spans="2:15" ht="21" customHeight="1">
      <c r="B36" s="15">
        <f t="shared" si="0"/>
        <v>366.4</v>
      </c>
      <c r="C36" s="16">
        <v>3</v>
      </c>
      <c r="D36" s="17">
        <v>24.6</v>
      </c>
      <c r="E36" s="17">
        <v>0</v>
      </c>
      <c r="F36" s="17">
        <v>30</v>
      </c>
      <c r="G36" s="17">
        <v>45.3</v>
      </c>
      <c r="H36" s="17">
        <v>10</v>
      </c>
      <c r="I36" s="17">
        <v>46.6</v>
      </c>
      <c r="J36" s="17">
        <v>49.2</v>
      </c>
      <c r="K36" s="17">
        <v>28.9</v>
      </c>
      <c r="L36" s="17">
        <v>57.9</v>
      </c>
      <c r="M36" s="17">
        <v>67.4</v>
      </c>
      <c r="N36" s="18">
        <v>3.5</v>
      </c>
      <c r="O36" s="19" t="s">
        <v>66</v>
      </c>
    </row>
    <row r="37" spans="2:15" ht="21" customHeight="1" thickBot="1">
      <c r="B37" s="15">
        <f t="shared" si="0"/>
        <v>370.70000000000005</v>
      </c>
      <c r="C37" s="16">
        <v>0</v>
      </c>
      <c r="D37" s="17">
        <v>0</v>
      </c>
      <c r="E37" s="17">
        <v>40.2</v>
      </c>
      <c r="F37" s="17">
        <v>27</v>
      </c>
      <c r="G37" s="17">
        <v>44.5</v>
      </c>
      <c r="H37" s="17">
        <v>38.1</v>
      </c>
      <c r="I37" s="17">
        <v>19</v>
      </c>
      <c r="J37" s="17">
        <v>24</v>
      </c>
      <c r="K37" s="17">
        <v>3.5</v>
      </c>
      <c r="L37" s="17">
        <v>85</v>
      </c>
      <c r="M37" s="17">
        <v>82.9</v>
      </c>
      <c r="N37" s="18">
        <v>6.5</v>
      </c>
      <c r="O37" s="31" t="s">
        <v>67</v>
      </c>
    </row>
    <row r="38" spans="2:15" ht="21" customHeight="1" thickBot="1">
      <c r="B38" s="38">
        <f t="shared" si="0"/>
        <v>467.70000000000005</v>
      </c>
      <c r="C38" s="41">
        <v>13.9</v>
      </c>
      <c r="D38" s="42">
        <v>0</v>
      </c>
      <c r="E38" s="42">
        <v>30</v>
      </c>
      <c r="F38" s="42">
        <v>9.5</v>
      </c>
      <c r="G38" s="42">
        <v>30.3</v>
      </c>
      <c r="H38" s="42">
        <v>76.9</v>
      </c>
      <c r="I38" s="42">
        <v>71.2</v>
      </c>
      <c r="J38" s="42">
        <v>47.3</v>
      </c>
      <c r="K38" s="42">
        <v>10.5</v>
      </c>
      <c r="L38" s="42">
        <v>66.8</v>
      </c>
      <c r="M38" s="42">
        <v>44.7</v>
      </c>
      <c r="N38" s="42">
        <v>66.6</v>
      </c>
      <c r="O38" s="40" t="s">
        <v>90</v>
      </c>
    </row>
    <row r="39" spans="2:15" ht="21" customHeight="1">
      <c r="B39" s="20">
        <f t="shared" si="0"/>
        <v>448.88333333333327</v>
      </c>
      <c r="C39" s="21">
        <f>AVERAGE(C3:C38)</f>
        <v>13.191666666666668</v>
      </c>
      <c r="D39" s="21">
        <f>AVERAGE(D3:D38)</f>
        <v>9.716666666666667</v>
      </c>
      <c r="E39" s="21">
        <f>AVERAGE(E3:E38)</f>
        <v>22.233333333333334</v>
      </c>
      <c r="F39" s="21">
        <f>AVERAGE(F3:F38)</f>
        <v>16.208333333333332</v>
      </c>
      <c r="G39" s="21">
        <f>AVERAGE(G3:G38)</f>
        <v>53.89166666666666</v>
      </c>
      <c r="H39" s="21">
        <f>AVERAGE(H3:H38)</f>
        <v>65.05833333333334</v>
      </c>
      <c r="I39" s="21">
        <f>AVERAGE(I3:I38)</f>
        <v>44.50833333333333</v>
      </c>
      <c r="J39" s="21">
        <f>AVERAGE(J3:J38)</f>
        <v>45.333333333333336</v>
      </c>
      <c r="K39" s="21">
        <f>AVERAGE(K3:K38)</f>
        <v>31.825</v>
      </c>
      <c r="L39" s="21">
        <f>AVERAGE(L3:L38)</f>
        <v>57.974999999999994</v>
      </c>
      <c r="M39" s="21">
        <f>AVERAGE(M3:M38)</f>
        <v>71.44166666666666</v>
      </c>
      <c r="N39" s="21">
        <f>AVERAGE(N3:N38)</f>
        <v>17.5</v>
      </c>
      <c r="O39" s="28" t="s">
        <v>33</v>
      </c>
    </row>
    <row r="40" spans="2:15" ht="21" customHeight="1">
      <c r="B40" s="8">
        <f>MAX(B3:B37)</f>
        <v>821</v>
      </c>
      <c r="C40" s="11">
        <f>MAX(C3:C38)</f>
        <v>35</v>
      </c>
      <c r="D40" s="11">
        <f>MAX(D3:D38)</f>
        <v>39</v>
      </c>
      <c r="E40" s="11">
        <f>MAX(E3:E38)</f>
        <v>95</v>
      </c>
      <c r="F40" s="11">
        <f>MAX(F3:F38)</f>
        <v>41</v>
      </c>
      <c r="G40" s="11">
        <f>MAX(G3:G38)</f>
        <v>125</v>
      </c>
      <c r="H40" s="11">
        <f>MAX(H3:H38)</f>
        <v>146.5</v>
      </c>
      <c r="I40" s="11">
        <f>MAX(I3:I38)</f>
        <v>98</v>
      </c>
      <c r="J40" s="11">
        <f>MAX(J3:J38)</f>
        <v>79</v>
      </c>
      <c r="K40" s="11">
        <f>MAX(K3:K38)</f>
        <v>73</v>
      </c>
      <c r="L40" s="11">
        <f>MAX(L3:L38)</f>
        <v>122</v>
      </c>
      <c r="M40" s="11">
        <f>MAX(M3:M38)</f>
        <v>165</v>
      </c>
      <c r="N40" s="11">
        <f>MAX(N3:N38)</f>
        <v>66.6</v>
      </c>
      <c r="O40" s="22" t="s">
        <v>34</v>
      </c>
    </row>
    <row r="41" spans="2:15" ht="21" customHeight="1">
      <c r="B41" s="8">
        <f>MIN(B3:B37)</f>
        <v>235.10000000000002</v>
      </c>
      <c r="C41" s="11">
        <f>MIN(C3:C38)</f>
        <v>0</v>
      </c>
      <c r="D41" s="11">
        <f>MIN(D3:D38)</f>
        <v>0</v>
      </c>
      <c r="E41" s="11">
        <f>MIN(E3:E38)</f>
        <v>0</v>
      </c>
      <c r="F41" s="11">
        <f>MIN(F3:F38)</f>
        <v>0</v>
      </c>
      <c r="G41" s="11">
        <f>MIN(G3:G38)</f>
        <v>11.5</v>
      </c>
      <c r="H41" s="11">
        <f>MIN(H3:H38)</f>
        <v>10</v>
      </c>
      <c r="I41" s="11">
        <f>MIN(I3:I38)</f>
        <v>0</v>
      </c>
      <c r="J41" s="11">
        <f>MIN(J3:J38)</f>
        <v>17</v>
      </c>
      <c r="K41" s="11">
        <f>MIN(K3:K38)</f>
        <v>3.5</v>
      </c>
      <c r="L41" s="11">
        <f>MIN(L3:L38)</f>
        <v>4</v>
      </c>
      <c r="M41" s="11">
        <f>MIN(M3:M38)</f>
        <v>7.8</v>
      </c>
      <c r="N41" s="11">
        <f>MIN(N3:N38)</f>
        <v>2</v>
      </c>
      <c r="O41" s="22" t="s">
        <v>35</v>
      </c>
    </row>
    <row r="42" spans="2:15" ht="21" customHeight="1">
      <c r="B42" s="8">
        <f>B40-B41</f>
        <v>585.9</v>
      </c>
      <c r="C42" s="11">
        <f aca="true" t="shared" si="1" ref="C42:N42">C40-C41</f>
        <v>35</v>
      </c>
      <c r="D42" s="11">
        <f t="shared" si="1"/>
        <v>39</v>
      </c>
      <c r="E42" s="11">
        <f t="shared" si="1"/>
        <v>95</v>
      </c>
      <c r="F42" s="11">
        <f t="shared" si="1"/>
        <v>41</v>
      </c>
      <c r="G42" s="11">
        <f t="shared" si="1"/>
        <v>113.5</v>
      </c>
      <c r="H42" s="11">
        <f t="shared" si="1"/>
        <v>136.5</v>
      </c>
      <c r="I42" s="11">
        <f t="shared" si="1"/>
        <v>98</v>
      </c>
      <c r="J42" s="11">
        <f t="shared" si="1"/>
        <v>62</v>
      </c>
      <c r="K42" s="11">
        <f t="shared" si="1"/>
        <v>69.5</v>
      </c>
      <c r="L42" s="11">
        <f t="shared" si="1"/>
        <v>118</v>
      </c>
      <c r="M42" s="11">
        <f t="shared" si="1"/>
        <v>157.2</v>
      </c>
      <c r="N42" s="11">
        <f t="shared" si="1"/>
        <v>64.6</v>
      </c>
      <c r="O42" s="22" t="s">
        <v>36</v>
      </c>
    </row>
    <row r="43" spans="2:15" ht="21" customHeight="1">
      <c r="B43" s="8">
        <f>STDEV(B3:B37)</f>
        <v>169.87154023502063</v>
      </c>
      <c r="C43" s="11">
        <f>STDEV(C3:C37)</f>
        <v>13.132333449093569</v>
      </c>
      <c r="D43" s="11">
        <f aca="true" t="shared" si="2" ref="D43:M43">STDEV(D3:D37)</f>
        <v>13.159407281484983</v>
      </c>
      <c r="E43" s="11">
        <f t="shared" si="2"/>
        <v>27.38025167558147</v>
      </c>
      <c r="F43" s="11">
        <f t="shared" si="2"/>
        <v>15.15300750226292</v>
      </c>
      <c r="G43" s="11">
        <f t="shared" si="2"/>
        <v>35.896135522567675</v>
      </c>
      <c r="H43" s="11">
        <f t="shared" si="2"/>
        <v>46.65479221220082</v>
      </c>
      <c r="I43" s="11">
        <f t="shared" si="2"/>
        <v>31.16035359818043</v>
      </c>
      <c r="J43" s="11">
        <f t="shared" si="2"/>
        <v>20.477908273862525</v>
      </c>
      <c r="K43" s="11">
        <f t="shared" si="2"/>
        <v>20.977715448888745</v>
      </c>
      <c r="L43" s="11">
        <f t="shared" si="2"/>
        <v>39.063028323699925</v>
      </c>
      <c r="M43" s="11">
        <f t="shared" si="2"/>
        <v>44.05710137785034</v>
      </c>
      <c r="N43" s="11">
        <f>STDEV(N3:N37)</f>
        <v>9.344760320872089</v>
      </c>
      <c r="O43" s="22" t="s">
        <v>37</v>
      </c>
    </row>
    <row r="44" spans="2:15" ht="21" customHeight="1" thickBot="1">
      <c r="B44" s="23">
        <f>B43/B39</f>
        <v>0.378431382100072</v>
      </c>
      <c r="C44" s="24">
        <f aca="true" t="shared" si="3" ref="C44:N44">C43/C39</f>
        <v>0.9955022197670423</v>
      </c>
      <c r="D44" s="24">
        <f t="shared" si="3"/>
        <v>1.3543129277686088</v>
      </c>
      <c r="E44" s="24">
        <f t="shared" si="3"/>
        <v>1.23149557761236</v>
      </c>
      <c r="F44" s="24">
        <f t="shared" si="3"/>
        <v>0.934889923018792</v>
      </c>
      <c r="G44" s="24">
        <f t="shared" si="3"/>
        <v>0.666079521062026</v>
      </c>
      <c r="H44" s="24">
        <f t="shared" si="3"/>
        <v>0.71712246259307</v>
      </c>
      <c r="I44" s="24">
        <f t="shared" si="3"/>
        <v>0.7001015599666076</v>
      </c>
      <c r="J44" s="24">
        <f t="shared" si="3"/>
        <v>0.4517185648646145</v>
      </c>
      <c r="K44" s="24">
        <f t="shared" si="3"/>
        <v>0.6591583801693243</v>
      </c>
      <c r="L44" s="24">
        <f t="shared" si="3"/>
        <v>0.673790915458386</v>
      </c>
      <c r="M44" s="24">
        <f t="shared" si="3"/>
        <v>0.616686360123882</v>
      </c>
      <c r="N44" s="24">
        <f t="shared" si="3"/>
        <v>0.5339863040498336</v>
      </c>
      <c r="O44" s="25" t="s">
        <v>38</v>
      </c>
    </row>
    <row r="46" ht="21" customHeight="1" thickBot="1"/>
    <row r="47" spans="2:15" ht="21" customHeight="1" thickBot="1">
      <c r="B47" s="2">
        <f>SUM(C47:N47)</f>
        <v>447.17272727272734</v>
      </c>
      <c r="C47" s="29">
        <f aca="true" t="shared" si="4" ref="C47:M47">AVERAGE(C23:C37)</f>
        <v>13.127272727272727</v>
      </c>
      <c r="D47" s="29">
        <f t="shared" si="4"/>
        <v>10.6</v>
      </c>
      <c r="E47" s="29">
        <f t="shared" si="4"/>
        <v>21.527272727272727</v>
      </c>
      <c r="F47" s="29">
        <f t="shared" si="4"/>
        <v>16.818181818181817</v>
      </c>
      <c r="G47" s="29">
        <f t="shared" si="4"/>
        <v>56.03636363636363</v>
      </c>
      <c r="H47" s="29">
        <f t="shared" si="4"/>
        <v>63.98181818181819</v>
      </c>
      <c r="I47" s="29">
        <f t="shared" si="4"/>
        <v>42.081818181818186</v>
      </c>
      <c r="J47" s="29">
        <f t="shared" si="4"/>
        <v>45.154545454545456</v>
      </c>
      <c r="K47" s="29">
        <f t="shared" si="4"/>
        <v>33.76363636363636</v>
      </c>
      <c r="L47" s="29">
        <f t="shared" si="4"/>
        <v>57.17272727272727</v>
      </c>
      <c r="M47" s="29">
        <f t="shared" si="4"/>
        <v>73.87272727272726</v>
      </c>
      <c r="N47" s="29">
        <f>AVERAGE(N23:N37)</f>
        <v>13.036363636363637</v>
      </c>
      <c r="O47" s="30" t="s">
        <v>58</v>
      </c>
    </row>
  </sheetData>
  <sheetProtection/>
  <mergeCells count="1">
    <mergeCell ref="B1:O1"/>
  </mergeCells>
  <printOptions/>
  <pageMargins left="0" right="0" top="0" bottom="0" header="0.5118110236220472" footer="0.5118110236220472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1:O57"/>
  <sheetViews>
    <sheetView zoomScale="80" zoomScaleNormal="80" zoomScalePageLayoutView="0" workbookViewId="0" topLeftCell="A40">
      <selection activeCell="Q56" sqref="Q56"/>
    </sheetView>
  </sheetViews>
  <sheetFormatPr defaultColWidth="9.140625" defaultRowHeight="21" customHeight="1"/>
  <cols>
    <col min="1" max="1" width="0.42578125" style="1" customWidth="1"/>
    <col min="2" max="2" width="8.140625" style="26" customWidth="1"/>
    <col min="3" max="14" width="7.00390625" style="1" customWidth="1"/>
    <col min="15" max="15" width="10.8515625" style="27" customWidth="1"/>
    <col min="16" max="16384" width="9.140625" style="1" customWidth="1"/>
  </cols>
  <sheetData>
    <row r="1" spans="2:15" ht="21" customHeight="1" thickBot="1">
      <c r="B1" s="37" t="s">
        <v>65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30.75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5" t="s">
        <v>49</v>
      </c>
      <c r="H2" s="4" t="s">
        <v>48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6" t="s">
        <v>10</v>
      </c>
      <c r="O2" s="7" t="s">
        <v>11</v>
      </c>
    </row>
    <row r="3" spans="2:15" ht="21" customHeight="1">
      <c r="B3" s="15">
        <f aca="true" t="shared" si="0" ref="B3:B13">SUM(C3:N3)</f>
        <v>1830.5</v>
      </c>
      <c r="C3" s="9">
        <v>289.8</v>
      </c>
      <c r="D3" s="10">
        <v>25</v>
      </c>
      <c r="E3" s="10">
        <v>104</v>
      </c>
      <c r="F3" s="10">
        <v>20.7</v>
      </c>
      <c r="G3" s="10">
        <v>55</v>
      </c>
      <c r="H3" s="10">
        <v>163.4</v>
      </c>
      <c r="I3" s="10">
        <v>155.4</v>
      </c>
      <c r="J3" s="10">
        <v>270.5</v>
      </c>
      <c r="K3" s="10">
        <v>194.2</v>
      </c>
      <c r="L3" s="10">
        <v>133</v>
      </c>
      <c r="M3" s="10">
        <v>215.5</v>
      </c>
      <c r="N3" s="11">
        <v>204</v>
      </c>
      <c r="O3" s="12" t="s">
        <v>71</v>
      </c>
    </row>
    <row r="4" spans="2:15" ht="21" customHeight="1">
      <c r="B4" s="15">
        <f t="shared" si="0"/>
        <v>1285.8</v>
      </c>
      <c r="C4" s="9">
        <v>174.2</v>
      </c>
      <c r="D4" s="10">
        <v>80.5</v>
      </c>
      <c r="E4" s="10">
        <v>2</v>
      </c>
      <c r="F4" s="10">
        <v>32</v>
      </c>
      <c r="G4" s="10">
        <v>63</v>
      </c>
      <c r="H4" s="10">
        <v>23</v>
      </c>
      <c r="I4" s="10">
        <v>127</v>
      </c>
      <c r="J4" s="10">
        <v>88</v>
      </c>
      <c r="K4" s="10">
        <v>134</v>
      </c>
      <c r="L4" s="10">
        <v>67.3</v>
      </c>
      <c r="M4" s="10">
        <v>223.8</v>
      </c>
      <c r="N4" s="11">
        <v>271</v>
      </c>
      <c r="O4" s="12" t="s">
        <v>72</v>
      </c>
    </row>
    <row r="5" spans="2:15" ht="21" customHeight="1">
      <c r="B5" s="15">
        <f t="shared" si="0"/>
        <v>939.2</v>
      </c>
      <c r="C5" s="9">
        <v>0</v>
      </c>
      <c r="D5" s="10">
        <v>10</v>
      </c>
      <c r="E5" s="10">
        <v>3</v>
      </c>
      <c r="F5" s="10">
        <v>24.2</v>
      </c>
      <c r="G5" s="10">
        <v>38</v>
      </c>
      <c r="H5" s="10">
        <v>106</v>
      </c>
      <c r="I5" s="10">
        <v>68</v>
      </c>
      <c r="J5" s="10">
        <v>80</v>
      </c>
      <c r="K5" s="10">
        <v>96</v>
      </c>
      <c r="L5" s="10">
        <v>270</v>
      </c>
      <c r="M5" s="10">
        <v>104</v>
      </c>
      <c r="N5" s="11">
        <v>140</v>
      </c>
      <c r="O5" s="12" t="s">
        <v>73</v>
      </c>
    </row>
    <row r="6" spans="2:15" ht="21" customHeight="1">
      <c r="B6" s="15">
        <f t="shared" si="0"/>
        <v>1143</v>
      </c>
      <c r="C6" s="9">
        <v>51</v>
      </c>
      <c r="D6" s="10">
        <v>58</v>
      </c>
      <c r="E6" s="10">
        <v>9</v>
      </c>
      <c r="F6" s="10">
        <v>45</v>
      </c>
      <c r="G6" s="10">
        <v>94</v>
      </c>
      <c r="H6" s="10">
        <v>29.5</v>
      </c>
      <c r="I6" s="10">
        <v>173</v>
      </c>
      <c r="J6" s="10">
        <v>218</v>
      </c>
      <c r="K6" s="10">
        <v>160</v>
      </c>
      <c r="L6" s="10">
        <v>87</v>
      </c>
      <c r="M6" s="10">
        <v>91</v>
      </c>
      <c r="N6" s="11">
        <v>127.5</v>
      </c>
      <c r="O6" s="12" t="s">
        <v>74</v>
      </c>
    </row>
    <row r="7" spans="2:15" ht="21" customHeight="1">
      <c r="B7" s="15">
        <f t="shared" si="0"/>
        <v>1450</v>
      </c>
      <c r="C7" s="9">
        <v>304.5</v>
      </c>
      <c r="D7" s="10">
        <v>25.5</v>
      </c>
      <c r="E7" s="10">
        <v>14.5</v>
      </c>
      <c r="F7" s="10">
        <v>58</v>
      </c>
      <c r="G7" s="10">
        <v>92</v>
      </c>
      <c r="H7" s="10">
        <v>101.5</v>
      </c>
      <c r="I7" s="10">
        <v>122</v>
      </c>
      <c r="J7" s="10">
        <v>108</v>
      </c>
      <c r="K7" s="10">
        <v>93</v>
      </c>
      <c r="L7" s="10">
        <v>195.5</v>
      </c>
      <c r="M7" s="10">
        <v>242</v>
      </c>
      <c r="N7" s="11">
        <v>93.5</v>
      </c>
      <c r="O7" s="12" t="s">
        <v>75</v>
      </c>
    </row>
    <row r="8" spans="2:15" ht="21" customHeight="1">
      <c r="B8" s="15">
        <f t="shared" si="0"/>
        <v>1514</v>
      </c>
      <c r="C8" s="9">
        <v>194</v>
      </c>
      <c r="D8" s="10">
        <v>81</v>
      </c>
      <c r="E8" s="10">
        <v>267</v>
      </c>
      <c r="F8" s="10">
        <v>52</v>
      </c>
      <c r="G8" s="10">
        <v>45</v>
      </c>
      <c r="H8" s="10">
        <v>175</v>
      </c>
      <c r="I8" s="10">
        <v>145.5</v>
      </c>
      <c r="J8" s="10">
        <v>114.5</v>
      </c>
      <c r="K8" s="10">
        <v>134</v>
      </c>
      <c r="L8" s="10">
        <v>106</v>
      </c>
      <c r="M8" s="10">
        <v>195</v>
      </c>
      <c r="N8" s="11">
        <v>5</v>
      </c>
      <c r="O8" s="12" t="s">
        <v>76</v>
      </c>
    </row>
    <row r="9" spans="2:15" ht="21" customHeight="1">
      <c r="B9" s="15">
        <f t="shared" si="0"/>
        <v>856.5</v>
      </c>
      <c r="C9" s="9">
        <v>194.5</v>
      </c>
      <c r="D9" s="10">
        <v>79</v>
      </c>
      <c r="E9" s="10">
        <v>27</v>
      </c>
      <c r="F9" s="10">
        <v>112</v>
      </c>
      <c r="G9" s="10">
        <v>0</v>
      </c>
      <c r="H9" s="10">
        <v>85</v>
      </c>
      <c r="I9" s="10">
        <v>69</v>
      </c>
      <c r="J9" s="10">
        <v>96</v>
      </c>
      <c r="K9" s="10">
        <v>83</v>
      </c>
      <c r="L9" s="10">
        <v>57</v>
      </c>
      <c r="M9" s="10">
        <v>27</v>
      </c>
      <c r="N9" s="11">
        <v>27</v>
      </c>
      <c r="O9" s="12" t="s">
        <v>77</v>
      </c>
    </row>
    <row r="10" spans="2:15" ht="21" customHeight="1">
      <c r="B10" s="15">
        <f t="shared" si="0"/>
        <v>1239</v>
      </c>
      <c r="C10" s="9">
        <v>28.5</v>
      </c>
      <c r="D10" s="10">
        <v>8</v>
      </c>
      <c r="E10" s="10">
        <v>106</v>
      </c>
      <c r="F10" s="10">
        <v>57.5</v>
      </c>
      <c r="G10" s="10">
        <v>75</v>
      </c>
      <c r="H10" s="10">
        <v>32.5</v>
      </c>
      <c r="I10" s="10">
        <v>36</v>
      </c>
      <c r="J10" s="10">
        <v>112</v>
      </c>
      <c r="K10" s="10">
        <v>94</v>
      </c>
      <c r="L10" s="10">
        <v>202</v>
      </c>
      <c r="M10" s="10">
        <v>318</v>
      </c>
      <c r="N10" s="11">
        <v>169.5</v>
      </c>
      <c r="O10" s="12" t="s">
        <v>78</v>
      </c>
    </row>
    <row r="11" spans="2:15" ht="21" customHeight="1">
      <c r="B11" s="15">
        <f t="shared" si="0"/>
        <v>1022.5</v>
      </c>
      <c r="C11" s="9">
        <v>48</v>
      </c>
      <c r="D11" s="10">
        <v>92</v>
      </c>
      <c r="E11" s="10">
        <v>89</v>
      </c>
      <c r="F11" s="10">
        <v>18.5</v>
      </c>
      <c r="G11" s="10">
        <v>104</v>
      </c>
      <c r="H11" s="10">
        <v>18</v>
      </c>
      <c r="I11" s="10">
        <v>24</v>
      </c>
      <c r="J11" s="10">
        <v>44</v>
      </c>
      <c r="K11" s="10">
        <v>90</v>
      </c>
      <c r="L11" s="10">
        <v>155</v>
      </c>
      <c r="M11" s="10">
        <v>69</v>
      </c>
      <c r="N11" s="11">
        <v>271</v>
      </c>
      <c r="O11" s="12" t="s">
        <v>79</v>
      </c>
    </row>
    <row r="12" spans="2:15" ht="21" customHeight="1">
      <c r="B12" s="15">
        <f t="shared" si="0"/>
        <v>1230.2</v>
      </c>
      <c r="C12" s="9">
        <v>8</v>
      </c>
      <c r="D12" s="10">
        <v>49.5</v>
      </c>
      <c r="E12" s="10">
        <v>63</v>
      </c>
      <c r="F12" s="10">
        <v>92</v>
      </c>
      <c r="G12" s="10">
        <v>46.5</v>
      </c>
      <c r="H12" s="10">
        <v>35.5</v>
      </c>
      <c r="I12" s="10">
        <v>104.5</v>
      </c>
      <c r="J12" s="10">
        <v>61</v>
      </c>
      <c r="K12" s="10">
        <v>64.5</v>
      </c>
      <c r="L12" s="10">
        <v>148.7</v>
      </c>
      <c r="M12" s="10">
        <v>271.5</v>
      </c>
      <c r="N12" s="11">
        <v>285.5</v>
      </c>
      <c r="O12" s="12" t="s">
        <v>80</v>
      </c>
    </row>
    <row r="13" spans="2:15" ht="21" customHeight="1">
      <c r="B13" s="15">
        <f t="shared" si="0"/>
        <v>1247</v>
      </c>
      <c r="C13" s="9">
        <v>36.5</v>
      </c>
      <c r="D13" s="10">
        <v>44</v>
      </c>
      <c r="E13" s="10">
        <v>36.5</v>
      </c>
      <c r="F13" s="10">
        <v>14.5</v>
      </c>
      <c r="G13" s="10">
        <v>122.5</v>
      </c>
      <c r="H13" s="10">
        <v>70</v>
      </c>
      <c r="I13" s="10">
        <v>87.5</v>
      </c>
      <c r="J13" s="10">
        <v>109.5</v>
      </c>
      <c r="K13" s="10">
        <v>102</v>
      </c>
      <c r="L13" s="10">
        <v>89.5</v>
      </c>
      <c r="M13" s="10">
        <v>385</v>
      </c>
      <c r="N13" s="11">
        <v>149.5</v>
      </c>
      <c r="O13" s="12" t="s">
        <v>81</v>
      </c>
    </row>
    <row r="14" spans="2:15" ht="21" customHeight="1">
      <c r="B14" s="15">
        <f>SUM(C14:N14)</f>
        <v>1058.5</v>
      </c>
      <c r="C14" s="9">
        <v>122.5</v>
      </c>
      <c r="D14" s="10">
        <v>22</v>
      </c>
      <c r="E14" s="10">
        <v>0</v>
      </c>
      <c r="F14" s="10">
        <v>0</v>
      </c>
      <c r="G14" s="10">
        <v>60.5</v>
      </c>
      <c r="H14" s="10">
        <v>44</v>
      </c>
      <c r="I14" s="10">
        <v>159</v>
      </c>
      <c r="J14" s="10">
        <v>161</v>
      </c>
      <c r="K14" s="10">
        <v>73</v>
      </c>
      <c r="L14" s="10">
        <v>116.5</v>
      </c>
      <c r="M14" s="10">
        <v>161</v>
      </c>
      <c r="N14" s="11">
        <v>139</v>
      </c>
      <c r="O14" s="12" t="s">
        <v>39</v>
      </c>
    </row>
    <row r="15" spans="2:15" ht="21" customHeight="1">
      <c r="B15" s="15">
        <f>SUM(C15:N15)</f>
        <v>1346.8</v>
      </c>
      <c r="C15" s="9">
        <v>187</v>
      </c>
      <c r="D15" s="10">
        <v>115</v>
      </c>
      <c r="E15" s="10">
        <v>102.5</v>
      </c>
      <c r="F15" s="10">
        <v>35.5</v>
      </c>
      <c r="G15" s="10">
        <v>108.5</v>
      </c>
      <c r="H15" s="10">
        <v>160.5</v>
      </c>
      <c r="I15" s="10">
        <v>116.5</v>
      </c>
      <c r="J15" s="10">
        <v>40</v>
      </c>
      <c r="K15" s="10">
        <v>96.5</v>
      </c>
      <c r="L15" s="10">
        <v>51</v>
      </c>
      <c r="M15" s="10">
        <v>186.5</v>
      </c>
      <c r="N15" s="11">
        <v>147.3</v>
      </c>
      <c r="O15" s="12" t="s">
        <v>40</v>
      </c>
    </row>
    <row r="16" spans="2:15" ht="21" customHeight="1">
      <c r="B16" s="15">
        <f>SUM(C16:N16)</f>
        <v>896.8</v>
      </c>
      <c r="C16" s="9">
        <v>28</v>
      </c>
      <c r="D16" s="10">
        <v>107.5</v>
      </c>
      <c r="E16" s="10">
        <v>30.5</v>
      </c>
      <c r="F16" s="10">
        <v>48</v>
      </c>
      <c r="G16" s="10">
        <v>52.5</v>
      </c>
      <c r="H16" s="10">
        <v>92.5</v>
      </c>
      <c r="I16" s="10">
        <v>73.5</v>
      </c>
      <c r="J16" s="10">
        <v>71.5</v>
      </c>
      <c r="K16" s="10">
        <v>142</v>
      </c>
      <c r="L16" s="10">
        <v>82</v>
      </c>
      <c r="M16" s="10">
        <v>83.5</v>
      </c>
      <c r="N16" s="11">
        <v>85.3</v>
      </c>
      <c r="O16" s="12" t="s">
        <v>41</v>
      </c>
    </row>
    <row r="17" spans="2:15" ht="21" customHeight="1">
      <c r="B17" s="15">
        <f>SUM(C17:N17)</f>
        <v>1648.1</v>
      </c>
      <c r="C17" s="9">
        <v>184.5</v>
      </c>
      <c r="D17" s="10">
        <v>61</v>
      </c>
      <c r="E17" s="10">
        <v>52.5</v>
      </c>
      <c r="F17" s="10">
        <v>62</v>
      </c>
      <c r="G17" s="10">
        <v>63.1</v>
      </c>
      <c r="H17" s="10">
        <v>9</v>
      </c>
      <c r="I17" s="10">
        <v>101</v>
      </c>
      <c r="J17" s="10">
        <v>32.5</v>
      </c>
      <c r="K17" s="10">
        <v>25</v>
      </c>
      <c r="L17" s="10">
        <v>263.5</v>
      </c>
      <c r="M17" s="10">
        <v>429.5</v>
      </c>
      <c r="N17" s="11">
        <v>364.5</v>
      </c>
      <c r="O17" s="12" t="s">
        <v>42</v>
      </c>
    </row>
    <row r="18" spans="2:15" ht="21" customHeight="1">
      <c r="B18" s="15">
        <f>SUM(C18:N18)</f>
        <v>1322.5</v>
      </c>
      <c r="C18" s="9">
        <v>29</v>
      </c>
      <c r="D18" s="10">
        <v>172.5</v>
      </c>
      <c r="E18" s="10">
        <v>20.5</v>
      </c>
      <c r="F18" s="10">
        <v>29</v>
      </c>
      <c r="G18" s="10">
        <v>149.5</v>
      </c>
      <c r="H18" s="10">
        <v>35</v>
      </c>
      <c r="I18" s="10">
        <v>117.5</v>
      </c>
      <c r="J18" s="10">
        <v>193.5</v>
      </c>
      <c r="K18" s="10">
        <v>5</v>
      </c>
      <c r="L18" s="10">
        <v>270</v>
      </c>
      <c r="M18" s="10">
        <v>105</v>
      </c>
      <c r="N18" s="11">
        <v>196</v>
      </c>
      <c r="O18" s="12" t="s">
        <v>43</v>
      </c>
    </row>
    <row r="19" spans="2:15" ht="21" customHeight="1">
      <c r="B19" s="15">
        <f aca="true" t="shared" si="1" ref="B19:B31">SUM(C19:N19)</f>
        <v>1159.6</v>
      </c>
      <c r="C19" s="9">
        <v>157.5</v>
      </c>
      <c r="D19" s="10">
        <v>29.5</v>
      </c>
      <c r="E19" s="10">
        <v>82.5</v>
      </c>
      <c r="F19" s="10">
        <v>10.5</v>
      </c>
      <c r="G19" s="10">
        <v>13.5</v>
      </c>
      <c r="H19" s="10">
        <v>16</v>
      </c>
      <c r="I19" s="10">
        <v>153.1</v>
      </c>
      <c r="J19" s="10">
        <v>87</v>
      </c>
      <c r="K19" s="10">
        <v>111</v>
      </c>
      <c r="L19" s="10">
        <v>205</v>
      </c>
      <c r="M19" s="10">
        <v>116</v>
      </c>
      <c r="N19" s="11">
        <v>178</v>
      </c>
      <c r="O19" s="12" t="s">
        <v>44</v>
      </c>
    </row>
    <row r="20" spans="2:15" ht="21" customHeight="1">
      <c r="B20" s="15">
        <f t="shared" si="1"/>
        <v>1209.9</v>
      </c>
      <c r="C20" s="9">
        <v>105.6</v>
      </c>
      <c r="D20" s="10">
        <v>33.6</v>
      </c>
      <c r="E20" s="10">
        <v>57.6</v>
      </c>
      <c r="F20" s="10">
        <v>73.9</v>
      </c>
      <c r="G20" s="10">
        <v>27.8</v>
      </c>
      <c r="H20" s="10">
        <v>32.6</v>
      </c>
      <c r="I20" s="10">
        <v>68.2</v>
      </c>
      <c r="J20" s="10">
        <v>105.6</v>
      </c>
      <c r="K20" s="10">
        <v>46.1</v>
      </c>
      <c r="L20" s="10">
        <v>229.5</v>
      </c>
      <c r="M20" s="10">
        <v>215.5</v>
      </c>
      <c r="N20" s="11">
        <v>213.9</v>
      </c>
      <c r="O20" s="12" t="s">
        <v>45</v>
      </c>
    </row>
    <row r="21" spans="2:15" ht="21" customHeight="1">
      <c r="B21" s="15">
        <f t="shared" si="1"/>
        <v>1262.3</v>
      </c>
      <c r="C21" s="9">
        <v>199.5</v>
      </c>
      <c r="D21" s="10">
        <v>65</v>
      </c>
      <c r="E21" s="10">
        <v>61.5</v>
      </c>
      <c r="F21" s="10">
        <v>3</v>
      </c>
      <c r="G21" s="10">
        <v>12.5</v>
      </c>
      <c r="H21" s="10">
        <v>85</v>
      </c>
      <c r="I21" s="10">
        <v>88.5</v>
      </c>
      <c r="J21" s="10">
        <v>61.5</v>
      </c>
      <c r="K21" s="10">
        <v>41</v>
      </c>
      <c r="L21" s="10">
        <v>224.8</v>
      </c>
      <c r="M21" s="10">
        <v>209.6</v>
      </c>
      <c r="N21" s="11">
        <v>210.4</v>
      </c>
      <c r="O21" s="12" t="s">
        <v>32</v>
      </c>
    </row>
    <row r="22" spans="2:15" ht="21" customHeight="1">
      <c r="B22" s="15">
        <f t="shared" si="1"/>
        <v>1406.9</v>
      </c>
      <c r="C22" s="9">
        <v>129.2</v>
      </c>
      <c r="D22" s="10">
        <v>200.5</v>
      </c>
      <c r="E22" s="10">
        <v>88.4</v>
      </c>
      <c r="F22" s="10">
        <v>42.8</v>
      </c>
      <c r="G22" s="10">
        <v>60</v>
      </c>
      <c r="H22" s="10">
        <v>103.2</v>
      </c>
      <c r="I22" s="10">
        <v>23</v>
      </c>
      <c r="J22" s="10">
        <v>34.8</v>
      </c>
      <c r="K22" s="10">
        <v>102</v>
      </c>
      <c r="L22" s="10">
        <v>98.5</v>
      </c>
      <c r="M22" s="10">
        <v>99.5</v>
      </c>
      <c r="N22" s="11">
        <v>425</v>
      </c>
      <c r="O22" s="12" t="s">
        <v>31</v>
      </c>
    </row>
    <row r="23" spans="2:15" ht="21" customHeight="1">
      <c r="B23" s="15">
        <f t="shared" si="1"/>
        <v>1357.3</v>
      </c>
      <c r="C23" s="9">
        <v>348</v>
      </c>
      <c r="D23" s="10">
        <v>59</v>
      </c>
      <c r="E23" s="10">
        <v>20</v>
      </c>
      <c r="F23" s="10">
        <v>0</v>
      </c>
      <c r="G23" s="10">
        <v>19</v>
      </c>
      <c r="H23" s="10">
        <v>24.5</v>
      </c>
      <c r="I23" s="10">
        <v>190</v>
      </c>
      <c r="J23" s="10">
        <v>220</v>
      </c>
      <c r="K23" s="10">
        <v>181.5</v>
      </c>
      <c r="L23" s="10">
        <v>25.7</v>
      </c>
      <c r="M23" s="10">
        <v>85.1</v>
      </c>
      <c r="N23" s="11">
        <v>184.5</v>
      </c>
      <c r="O23" s="12" t="s">
        <v>30</v>
      </c>
    </row>
    <row r="24" spans="2:15" ht="21" customHeight="1">
      <c r="B24" s="15">
        <f t="shared" si="1"/>
        <v>1677</v>
      </c>
      <c r="C24" s="9">
        <v>34.5</v>
      </c>
      <c r="D24" s="10">
        <v>48</v>
      </c>
      <c r="E24" s="10">
        <v>99</v>
      </c>
      <c r="F24" s="10">
        <v>8</v>
      </c>
      <c r="G24" s="10">
        <v>66.5</v>
      </c>
      <c r="H24" s="10">
        <v>191.5</v>
      </c>
      <c r="I24" s="10">
        <v>138</v>
      </c>
      <c r="J24" s="10">
        <v>143</v>
      </c>
      <c r="K24" s="10">
        <v>259</v>
      </c>
      <c r="L24" s="10">
        <v>342.5</v>
      </c>
      <c r="M24" s="10">
        <v>125.5</v>
      </c>
      <c r="N24" s="11">
        <v>221.5</v>
      </c>
      <c r="O24" s="12" t="s">
        <v>29</v>
      </c>
    </row>
    <row r="25" spans="2:15" ht="21" customHeight="1">
      <c r="B25" s="15">
        <f t="shared" si="1"/>
        <v>1408.1</v>
      </c>
      <c r="C25" s="9">
        <v>98.8</v>
      </c>
      <c r="D25" s="10">
        <v>31.6</v>
      </c>
      <c r="E25" s="10">
        <v>48.8</v>
      </c>
      <c r="F25" s="10">
        <v>30.4</v>
      </c>
      <c r="G25" s="10">
        <v>39.2</v>
      </c>
      <c r="H25" s="10">
        <v>60</v>
      </c>
      <c r="I25" s="10">
        <v>140.8</v>
      </c>
      <c r="J25" s="10">
        <v>54.4</v>
      </c>
      <c r="K25" s="10">
        <v>119.6</v>
      </c>
      <c r="L25" s="10">
        <v>394.5</v>
      </c>
      <c r="M25" s="10">
        <v>78</v>
      </c>
      <c r="N25" s="11">
        <v>312</v>
      </c>
      <c r="O25" s="12" t="s">
        <v>28</v>
      </c>
    </row>
    <row r="26" spans="2:15" ht="21" customHeight="1">
      <c r="B26" s="15">
        <f t="shared" si="1"/>
        <v>1291.2</v>
      </c>
      <c r="C26" s="9">
        <v>194.7</v>
      </c>
      <c r="D26" s="10">
        <v>66.6</v>
      </c>
      <c r="E26" s="10">
        <v>105.6</v>
      </c>
      <c r="F26" s="10">
        <v>41.6</v>
      </c>
      <c r="G26" s="10">
        <v>137.8</v>
      </c>
      <c r="H26" s="10">
        <v>157.5</v>
      </c>
      <c r="I26" s="10">
        <v>37.4</v>
      </c>
      <c r="J26" s="10">
        <v>40.9</v>
      </c>
      <c r="K26" s="10">
        <v>63.3</v>
      </c>
      <c r="L26" s="10">
        <v>138.1</v>
      </c>
      <c r="M26" s="10">
        <v>196</v>
      </c>
      <c r="N26" s="11">
        <v>111.7</v>
      </c>
      <c r="O26" s="12" t="s">
        <v>27</v>
      </c>
    </row>
    <row r="27" spans="2:15" ht="21" customHeight="1">
      <c r="B27" s="15">
        <f t="shared" si="1"/>
        <v>1173.6000000000001</v>
      </c>
      <c r="C27" s="9">
        <v>127.2</v>
      </c>
      <c r="D27" s="10">
        <v>73.6</v>
      </c>
      <c r="E27" s="10">
        <v>71.2</v>
      </c>
      <c r="F27" s="10">
        <v>30</v>
      </c>
      <c r="G27" s="10">
        <v>60.8</v>
      </c>
      <c r="H27" s="10">
        <v>178.4</v>
      </c>
      <c r="I27" s="10">
        <v>137.2</v>
      </c>
      <c r="J27" s="10">
        <v>78.4</v>
      </c>
      <c r="K27" s="10">
        <v>95.6</v>
      </c>
      <c r="L27" s="10">
        <v>88.8</v>
      </c>
      <c r="M27" s="10">
        <v>168</v>
      </c>
      <c r="N27" s="11">
        <v>64.4</v>
      </c>
      <c r="O27" s="12" t="s">
        <v>26</v>
      </c>
    </row>
    <row r="28" spans="2:15" ht="21" customHeight="1">
      <c r="B28" s="15">
        <f t="shared" si="1"/>
        <v>1244</v>
      </c>
      <c r="C28" s="9">
        <v>244.8</v>
      </c>
      <c r="D28" s="10">
        <v>48</v>
      </c>
      <c r="E28" s="10">
        <v>98.4</v>
      </c>
      <c r="F28" s="10">
        <v>164.8</v>
      </c>
      <c r="G28" s="10">
        <v>85.6</v>
      </c>
      <c r="H28" s="10">
        <v>17.6</v>
      </c>
      <c r="I28" s="10">
        <v>54.4</v>
      </c>
      <c r="J28" s="10">
        <v>78.4</v>
      </c>
      <c r="K28" s="10">
        <v>84.8</v>
      </c>
      <c r="L28" s="10">
        <v>92</v>
      </c>
      <c r="M28" s="10">
        <v>67.2</v>
      </c>
      <c r="N28" s="11">
        <v>208</v>
      </c>
      <c r="O28" s="12" t="s">
        <v>25</v>
      </c>
    </row>
    <row r="29" spans="2:15" ht="21" customHeight="1">
      <c r="B29" s="15">
        <f t="shared" si="1"/>
        <v>1041.5</v>
      </c>
      <c r="C29" s="9">
        <v>284</v>
      </c>
      <c r="D29" s="10">
        <v>55.5</v>
      </c>
      <c r="E29" s="10">
        <v>27.5</v>
      </c>
      <c r="F29" s="10">
        <v>39</v>
      </c>
      <c r="G29" s="10">
        <v>27</v>
      </c>
      <c r="H29" s="10">
        <v>61</v>
      </c>
      <c r="I29" s="10">
        <v>46.5</v>
      </c>
      <c r="J29" s="10">
        <v>79</v>
      </c>
      <c r="K29" s="10">
        <v>51</v>
      </c>
      <c r="L29" s="10">
        <v>95.5</v>
      </c>
      <c r="M29" s="10">
        <v>14</v>
      </c>
      <c r="N29" s="11">
        <v>261.5</v>
      </c>
      <c r="O29" s="12" t="s">
        <v>24</v>
      </c>
    </row>
    <row r="30" spans="2:15" ht="21" customHeight="1">
      <c r="B30" s="15">
        <f t="shared" si="1"/>
        <v>1246</v>
      </c>
      <c r="C30" s="9">
        <v>103.5</v>
      </c>
      <c r="D30" s="10">
        <v>6.5</v>
      </c>
      <c r="E30" s="10">
        <v>15.5</v>
      </c>
      <c r="F30" s="10">
        <v>85</v>
      </c>
      <c r="G30" s="10">
        <v>29.5</v>
      </c>
      <c r="H30" s="10">
        <v>128.5</v>
      </c>
      <c r="I30" s="10">
        <v>175</v>
      </c>
      <c r="J30" s="10">
        <v>101</v>
      </c>
      <c r="K30" s="10">
        <v>118.5</v>
      </c>
      <c r="L30" s="10">
        <v>112.5</v>
      </c>
      <c r="M30" s="10">
        <v>99</v>
      </c>
      <c r="N30" s="13">
        <v>271.5</v>
      </c>
      <c r="O30" s="12" t="s">
        <v>23</v>
      </c>
    </row>
    <row r="31" spans="2:15" ht="21" customHeight="1">
      <c r="B31" s="15">
        <f t="shared" si="1"/>
        <v>1452.9</v>
      </c>
      <c r="C31" s="9">
        <v>331</v>
      </c>
      <c r="D31" s="10">
        <v>9.5</v>
      </c>
      <c r="E31" s="10">
        <v>164</v>
      </c>
      <c r="F31" s="10">
        <v>138.1</v>
      </c>
      <c r="G31" s="10">
        <v>10.5</v>
      </c>
      <c r="H31" s="10">
        <v>20.5</v>
      </c>
      <c r="I31" s="10">
        <v>160.8</v>
      </c>
      <c r="J31" s="10">
        <v>141.5</v>
      </c>
      <c r="K31" s="10">
        <v>111.5</v>
      </c>
      <c r="L31" s="10">
        <v>32</v>
      </c>
      <c r="M31" s="10">
        <v>179</v>
      </c>
      <c r="N31" s="11">
        <v>154.5</v>
      </c>
      <c r="O31" s="12" t="s">
        <v>22</v>
      </c>
    </row>
    <row r="32" spans="2:15" ht="21" customHeight="1">
      <c r="B32" s="15">
        <f aca="true" t="shared" si="2" ref="B32:B48">SUM(C32:N32)</f>
        <v>1256.5</v>
      </c>
      <c r="C32" s="9">
        <v>134.5</v>
      </c>
      <c r="D32" s="10">
        <v>61.5</v>
      </c>
      <c r="E32" s="10">
        <v>49</v>
      </c>
      <c r="F32" s="10">
        <v>7</v>
      </c>
      <c r="G32" s="10">
        <v>59.5</v>
      </c>
      <c r="H32" s="10">
        <v>32</v>
      </c>
      <c r="I32" s="10">
        <v>99.5</v>
      </c>
      <c r="J32" s="10">
        <v>173.5</v>
      </c>
      <c r="K32" s="10">
        <v>147</v>
      </c>
      <c r="L32" s="10">
        <v>190</v>
      </c>
      <c r="M32" s="10">
        <v>185.5</v>
      </c>
      <c r="N32" s="11">
        <v>117.5</v>
      </c>
      <c r="O32" s="12" t="s">
        <v>15</v>
      </c>
    </row>
    <row r="33" spans="2:15" ht="21" customHeight="1">
      <c r="B33" s="15">
        <f t="shared" si="2"/>
        <v>1194</v>
      </c>
      <c r="C33" s="9">
        <v>178.5</v>
      </c>
      <c r="D33" s="10">
        <v>11.5</v>
      </c>
      <c r="E33" s="10">
        <v>45.5</v>
      </c>
      <c r="F33" s="10">
        <v>3</v>
      </c>
      <c r="G33" s="10">
        <v>136</v>
      </c>
      <c r="H33" s="10">
        <v>76.5</v>
      </c>
      <c r="I33" s="10">
        <v>76</v>
      </c>
      <c r="J33" s="10">
        <v>28.5</v>
      </c>
      <c r="K33" s="10">
        <v>113.5</v>
      </c>
      <c r="L33" s="10">
        <v>214.5</v>
      </c>
      <c r="M33" s="10">
        <v>130</v>
      </c>
      <c r="N33" s="11">
        <v>180.5</v>
      </c>
      <c r="O33" s="12" t="s">
        <v>14</v>
      </c>
    </row>
    <row r="34" spans="2:15" ht="21" customHeight="1">
      <c r="B34" s="15">
        <f t="shared" si="2"/>
        <v>1602.5</v>
      </c>
      <c r="C34" s="9">
        <v>316.5</v>
      </c>
      <c r="D34" s="10">
        <v>16</v>
      </c>
      <c r="E34" s="10">
        <v>23.5</v>
      </c>
      <c r="F34" s="10">
        <v>28.5</v>
      </c>
      <c r="G34" s="10">
        <v>81.5</v>
      </c>
      <c r="H34" s="10">
        <v>98</v>
      </c>
      <c r="I34" s="10">
        <v>173.5</v>
      </c>
      <c r="J34" s="10">
        <v>212</v>
      </c>
      <c r="K34" s="10">
        <v>105</v>
      </c>
      <c r="L34" s="10">
        <v>139.5</v>
      </c>
      <c r="M34" s="10">
        <v>273.5</v>
      </c>
      <c r="N34" s="11">
        <v>135</v>
      </c>
      <c r="O34" s="12" t="s">
        <v>13</v>
      </c>
    </row>
    <row r="35" spans="2:15" ht="21" customHeight="1">
      <c r="B35" s="15">
        <f t="shared" si="2"/>
        <v>1879.8</v>
      </c>
      <c r="C35" s="9">
        <v>390</v>
      </c>
      <c r="D35" s="10">
        <v>18.5</v>
      </c>
      <c r="E35" s="10">
        <v>32</v>
      </c>
      <c r="F35" s="10">
        <v>98.5</v>
      </c>
      <c r="G35" s="10">
        <v>14.8</v>
      </c>
      <c r="H35" s="10">
        <v>135.5</v>
      </c>
      <c r="I35" s="10">
        <v>60.5</v>
      </c>
      <c r="J35" s="10">
        <v>124</v>
      </c>
      <c r="K35" s="10">
        <v>108.5</v>
      </c>
      <c r="L35" s="10">
        <v>199.5</v>
      </c>
      <c r="M35" s="10">
        <v>406.5</v>
      </c>
      <c r="N35" s="11">
        <v>291.5</v>
      </c>
      <c r="O35" s="12" t="s">
        <v>12</v>
      </c>
    </row>
    <row r="36" spans="2:15" ht="21" customHeight="1">
      <c r="B36" s="15">
        <f t="shared" si="2"/>
        <v>1973</v>
      </c>
      <c r="C36" s="9">
        <v>142</v>
      </c>
      <c r="D36" s="10">
        <v>13</v>
      </c>
      <c r="E36" s="10">
        <v>23</v>
      </c>
      <c r="F36" s="10">
        <v>8</v>
      </c>
      <c r="G36" s="10">
        <v>182</v>
      </c>
      <c r="H36" s="10">
        <v>221</v>
      </c>
      <c r="I36" s="10">
        <v>119.5</v>
      </c>
      <c r="J36" s="10">
        <v>113.5</v>
      </c>
      <c r="K36" s="10">
        <v>83</v>
      </c>
      <c r="L36" s="10">
        <v>178.5</v>
      </c>
      <c r="M36" s="10">
        <v>491</v>
      </c>
      <c r="N36" s="11">
        <v>398.5</v>
      </c>
      <c r="O36" s="12" t="s">
        <v>16</v>
      </c>
    </row>
    <row r="37" spans="2:15" ht="21" customHeight="1">
      <c r="B37" s="15">
        <f t="shared" si="2"/>
        <v>2227.5</v>
      </c>
      <c r="C37" s="9">
        <v>365.5</v>
      </c>
      <c r="D37" s="10">
        <v>54.5</v>
      </c>
      <c r="E37" s="10">
        <v>2.5</v>
      </c>
      <c r="F37" s="10">
        <v>241</v>
      </c>
      <c r="G37" s="10">
        <v>142.5</v>
      </c>
      <c r="H37" s="10">
        <v>153.5</v>
      </c>
      <c r="I37" s="10">
        <v>220</v>
      </c>
      <c r="J37" s="10">
        <v>140.5</v>
      </c>
      <c r="K37" s="10">
        <v>88</v>
      </c>
      <c r="L37" s="10">
        <v>357</v>
      </c>
      <c r="M37" s="10">
        <v>220.5</v>
      </c>
      <c r="N37" s="11">
        <v>242</v>
      </c>
      <c r="O37" s="12" t="s">
        <v>17</v>
      </c>
    </row>
    <row r="38" spans="2:15" ht="21" customHeight="1">
      <c r="B38" s="15">
        <f t="shared" si="2"/>
        <v>2191</v>
      </c>
      <c r="C38" s="9">
        <v>197</v>
      </c>
      <c r="D38" s="10">
        <v>58.5</v>
      </c>
      <c r="E38" s="10">
        <v>237.5</v>
      </c>
      <c r="F38" s="10">
        <v>134.5</v>
      </c>
      <c r="G38" s="10">
        <v>114.5</v>
      </c>
      <c r="H38" s="10">
        <v>233.5</v>
      </c>
      <c r="I38" s="10">
        <v>234.5</v>
      </c>
      <c r="J38" s="10">
        <v>81</v>
      </c>
      <c r="K38" s="10">
        <v>164</v>
      </c>
      <c r="L38" s="10">
        <v>295</v>
      </c>
      <c r="M38" s="10">
        <v>351.5</v>
      </c>
      <c r="N38" s="11">
        <v>89.5</v>
      </c>
      <c r="O38" s="12" t="s">
        <v>18</v>
      </c>
    </row>
    <row r="39" spans="2:15" ht="21" customHeight="1">
      <c r="B39" s="15">
        <f t="shared" si="2"/>
        <v>1922.5</v>
      </c>
      <c r="C39" s="9">
        <v>93.5</v>
      </c>
      <c r="D39" s="10">
        <v>150.5</v>
      </c>
      <c r="E39" s="10">
        <v>50.5</v>
      </c>
      <c r="F39" s="10">
        <v>50</v>
      </c>
      <c r="G39" s="10">
        <v>71</v>
      </c>
      <c r="H39" s="10">
        <v>133.5</v>
      </c>
      <c r="I39" s="10">
        <v>85.5</v>
      </c>
      <c r="J39" s="10">
        <v>278</v>
      </c>
      <c r="K39" s="10">
        <v>159.5</v>
      </c>
      <c r="L39" s="10">
        <v>320</v>
      </c>
      <c r="M39" s="10">
        <v>224</v>
      </c>
      <c r="N39" s="13">
        <v>306.5</v>
      </c>
      <c r="O39" s="12" t="s">
        <v>19</v>
      </c>
    </row>
    <row r="40" spans="2:15" ht="21" customHeight="1">
      <c r="B40" s="15">
        <f t="shared" si="2"/>
        <v>1200</v>
      </c>
      <c r="C40" s="9">
        <v>199</v>
      </c>
      <c r="D40" s="10">
        <v>3</v>
      </c>
      <c r="E40" s="10">
        <v>35.5</v>
      </c>
      <c r="F40" s="10">
        <v>7.5</v>
      </c>
      <c r="G40" s="10">
        <v>115</v>
      </c>
      <c r="H40" s="10">
        <v>59.5</v>
      </c>
      <c r="I40" s="10">
        <v>19</v>
      </c>
      <c r="J40" s="10">
        <v>87</v>
      </c>
      <c r="K40" s="10">
        <v>121.5</v>
      </c>
      <c r="L40" s="10">
        <v>37.5</v>
      </c>
      <c r="M40" s="10">
        <v>227.5</v>
      </c>
      <c r="N40" s="13">
        <v>288</v>
      </c>
      <c r="O40" s="12" t="s">
        <v>20</v>
      </c>
    </row>
    <row r="41" spans="2:15" ht="21" customHeight="1">
      <c r="B41" s="15">
        <f t="shared" si="2"/>
        <v>1161</v>
      </c>
      <c r="C41" s="9">
        <v>113</v>
      </c>
      <c r="D41" s="10">
        <v>10</v>
      </c>
      <c r="E41" s="10">
        <v>68.5</v>
      </c>
      <c r="F41" s="10">
        <v>0</v>
      </c>
      <c r="G41" s="10">
        <v>63.5</v>
      </c>
      <c r="H41" s="10">
        <v>234</v>
      </c>
      <c r="I41" s="10">
        <v>129.5</v>
      </c>
      <c r="J41" s="10">
        <v>81.5</v>
      </c>
      <c r="K41" s="10">
        <v>83.5</v>
      </c>
      <c r="L41" s="10">
        <v>114</v>
      </c>
      <c r="M41" s="10">
        <v>109.5</v>
      </c>
      <c r="N41" s="13">
        <v>154</v>
      </c>
      <c r="O41" s="14" t="s">
        <v>21</v>
      </c>
    </row>
    <row r="42" spans="2:15" ht="21" customHeight="1">
      <c r="B42" s="15">
        <f t="shared" si="2"/>
        <v>964.2</v>
      </c>
      <c r="C42" s="9">
        <v>65.9</v>
      </c>
      <c r="D42" s="10">
        <v>21.2</v>
      </c>
      <c r="E42" s="10">
        <v>128.8</v>
      </c>
      <c r="F42" s="10">
        <v>58.3</v>
      </c>
      <c r="G42" s="10">
        <v>15.2</v>
      </c>
      <c r="H42" s="10">
        <v>12.7</v>
      </c>
      <c r="I42" s="10">
        <v>12.6</v>
      </c>
      <c r="J42" s="10">
        <v>85</v>
      </c>
      <c r="K42" s="10">
        <v>105.2</v>
      </c>
      <c r="L42" s="10">
        <v>264.4</v>
      </c>
      <c r="M42" s="10">
        <v>103.7</v>
      </c>
      <c r="N42" s="13">
        <v>91.2</v>
      </c>
      <c r="O42" s="14" t="s">
        <v>46</v>
      </c>
    </row>
    <row r="43" spans="2:15" ht="21" customHeight="1">
      <c r="B43" s="15">
        <f t="shared" si="2"/>
        <v>1451.6999999999998</v>
      </c>
      <c r="C43" s="16">
        <v>82.3</v>
      </c>
      <c r="D43" s="17">
        <v>196.7</v>
      </c>
      <c r="E43" s="17">
        <v>0.7</v>
      </c>
      <c r="F43" s="17">
        <v>31.9</v>
      </c>
      <c r="G43" s="17">
        <v>47.4</v>
      </c>
      <c r="H43" s="17">
        <v>146.7</v>
      </c>
      <c r="I43" s="17">
        <v>37.3</v>
      </c>
      <c r="J43" s="17">
        <v>75.8</v>
      </c>
      <c r="K43" s="17">
        <v>110.6</v>
      </c>
      <c r="L43" s="17">
        <v>238.4</v>
      </c>
      <c r="M43" s="17">
        <v>242.6</v>
      </c>
      <c r="N43" s="18">
        <v>241.3</v>
      </c>
      <c r="O43" s="19" t="s">
        <v>47</v>
      </c>
    </row>
    <row r="44" spans="2:15" ht="21" customHeight="1">
      <c r="B44" s="15">
        <f t="shared" si="2"/>
        <v>1115.5</v>
      </c>
      <c r="C44" s="16"/>
      <c r="D44" s="17">
        <v>89.6</v>
      </c>
      <c r="E44" s="17">
        <v>39.7</v>
      </c>
      <c r="F44" s="17">
        <v>2</v>
      </c>
      <c r="G44" s="17">
        <v>117.5</v>
      </c>
      <c r="H44" s="17">
        <v>80.6</v>
      </c>
      <c r="I44" s="17">
        <v>127.6</v>
      </c>
      <c r="J44" s="17">
        <v>156.2</v>
      </c>
      <c r="K44" s="17">
        <v>51.3</v>
      </c>
      <c r="L44" s="17">
        <v>128.1</v>
      </c>
      <c r="M44" s="17">
        <v>155.7</v>
      </c>
      <c r="N44" s="18">
        <v>167.2</v>
      </c>
      <c r="O44" s="19" t="s">
        <v>50</v>
      </c>
    </row>
    <row r="45" spans="2:15" ht="21" customHeight="1">
      <c r="B45" s="15">
        <f t="shared" si="2"/>
        <v>0</v>
      </c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8"/>
      <c r="O45" s="19" t="s">
        <v>51</v>
      </c>
    </row>
    <row r="46" spans="2:15" ht="21" customHeight="1">
      <c r="B46" s="15">
        <f t="shared" si="2"/>
        <v>0</v>
      </c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9" t="s">
        <v>59</v>
      </c>
    </row>
    <row r="47" spans="2:15" ht="21" customHeight="1">
      <c r="B47" s="15">
        <f t="shared" si="2"/>
        <v>0</v>
      </c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9" t="s">
        <v>66</v>
      </c>
    </row>
    <row r="48" spans="2:15" ht="21" customHeight="1" thickBot="1">
      <c r="B48" s="15">
        <f t="shared" si="2"/>
        <v>0</v>
      </c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8"/>
      <c r="O48" s="31" t="s">
        <v>67</v>
      </c>
    </row>
    <row r="49" spans="2:15" ht="21" customHeight="1">
      <c r="B49" s="20">
        <f>SUM(C49:N49)</f>
        <v>1403.7129032258063</v>
      </c>
      <c r="C49" s="21">
        <f>AVERAGE(C14:C48)</f>
        <v>172.9</v>
      </c>
      <c r="D49" s="21">
        <f aca="true" t="shared" si="3" ref="D49:N49">AVERAGE(D14:D48)</f>
        <v>61.593548387096774</v>
      </c>
      <c r="E49" s="21">
        <f t="shared" si="3"/>
        <v>60.73225806451613</v>
      </c>
      <c r="F49" s="21">
        <f t="shared" si="3"/>
        <v>48.76774193548387</v>
      </c>
      <c r="G49" s="21">
        <f t="shared" si="3"/>
        <v>70.45806451612904</v>
      </c>
      <c r="H49" s="21">
        <f t="shared" si="3"/>
        <v>97.88064516129032</v>
      </c>
      <c r="I49" s="21">
        <f t="shared" si="3"/>
        <v>108.88387096774196</v>
      </c>
      <c r="J49" s="21">
        <f t="shared" si="3"/>
        <v>108.40322580645163</v>
      </c>
      <c r="K49" s="21">
        <f t="shared" si="3"/>
        <v>102.16129032258063</v>
      </c>
      <c r="L49" s="21">
        <f t="shared" si="3"/>
        <v>178.67096774193547</v>
      </c>
      <c r="M49" s="21">
        <f t="shared" si="3"/>
        <v>185.14193548387095</v>
      </c>
      <c r="N49" s="21">
        <f t="shared" si="3"/>
        <v>208.11935483870968</v>
      </c>
      <c r="O49" s="28" t="s">
        <v>33</v>
      </c>
    </row>
    <row r="50" spans="2:15" ht="21" customHeight="1">
      <c r="B50" s="8">
        <f>MAX(B14:B48)</f>
        <v>2227.5</v>
      </c>
      <c r="C50" s="11">
        <f>MAX(C14:C48)</f>
        <v>390</v>
      </c>
      <c r="D50" s="11">
        <f aca="true" t="shared" si="4" ref="D50:M50">MAX(D14:D48)</f>
        <v>200.5</v>
      </c>
      <c r="E50" s="11">
        <f t="shared" si="4"/>
        <v>237.5</v>
      </c>
      <c r="F50" s="11">
        <f t="shared" si="4"/>
        <v>241</v>
      </c>
      <c r="G50" s="11">
        <f t="shared" si="4"/>
        <v>182</v>
      </c>
      <c r="H50" s="11">
        <f t="shared" si="4"/>
        <v>234</v>
      </c>
      <c r="I50" s="11">
        <f t="shared" si="4"/>
        <v>234.5</v>
      </c>
      <c r="J50" s="11">
        <f t="shared" si="4"/>
        <v>278</v>
      </c>
      <c r="K50" s="11">
        <f t="shared" si="4"/>
        <v>259</v>
      </c>
      <c r="L50" s="11">
        <f t="shared" si="4"/>
        <v>394.5</v>
      </c>
      <c r="M50" s="11">
        <f t="shared" si="4"/>
        <v>491</v>
      </c>
      <c r="N50" s="11">
        <f>MAX(N14:N48)</f>
        <v>425</v>
      </c>
      <c r="O50" s="22" t="s">
        <v>34</v>
      </c>
    </row>
    <row r="51" spans="2:15" ht="21" customHeight="1">
      <c r="B51" s="8">
        <f>MIN(B14:B48)</f>
        <v>0</v>
      </c>
      <c r="C51" s="11">
        <f>MIN(C14:C48)</f>
        <v>28</v>
      </c>
      <c r="D51" s="11">
        <f aca="true" t="shared" si="5" ref="D51:N51">MIN(D14:D48)</f>
        <v>3</v>
      </c>
      <c r="E51" s="11">
        <f t="shared" si="5"/>
        <v>0</v>
      </c>
      <c r="F51" s="11">
        <f t="shared" si="5"/>
        <v>0</v>
      </c>
      <c r="G51" s="11">
        <f t="shared" si="5"/>
        <v>10.5</v>
      </c>
      <c r="H51" s="11">
        <f t="shared" si="5"/>
        <v>9</v>
      </c>
      <c r="I51" s="11">
        <f t="shared" si="5"/>
        <v>12.6</v>
      </c>
      <c r="J51" s="11">
        <f t="shared" si="5"/>
        <v>28.5</v>
      </c>
      <c r="K51" s="11">
        <f t="shared" si="5"/>
        <v>5</v>
      </c>
      <c r="L51" s="11">
        <f t="shared" si="5"/>
        <v>25.7</v>
      </c>
      <c r="M51" s="11">
        <f t="shared" si="5"/>
        <v>14</v>
      </c>
      <c r="N51" s="11">
        <f t="shared" si="5"/>
        <v>64.4</v>
      </c>
      <c r="O51" s="22" t="s">
        <v>35</v>
      </c>
    </row>
    <row r="52" spans="2:15" ht="21" customHeight="1">
      <c r="B52" s="8">
        <f>B50-B51</f>
        <v>2227.5</v>
      </c>
      <c r="C52" s="11">
        <f aca="true" t="shared" si="6" ref="C52:N52">C50-C51</f>
        <v>362</v>
      </c>
      <c r="D52" s="11">
        <f t="shared" si="6"/>
        <v>197.5</v>
      </c>
      <c r="E52" s="11">
        <f t="shared" si="6"/>
        <v>237.5</v>
      </c>
      <c r="F52" s="11">
        <f t="shared" si="6"/>
        <v>241</v>
      </c>
      <c r="G52" s="11">
        <f t="shared" si="6"/>
        <v>171.5</v>
      </c>
      <c r="H52" s="11">
        <f t="shared" si="6"/>
        <v>225</v>
      </c>
      <c r="I52" s="11">
        <f t="shared" si="6"/>
        <v>221.9</v>
      </c>
      <c r="J52" s="11">
        <f t="shared" si="6"/>
        <v>249.5</v>
      </c>
      <c r="K52" s="11">
        <f t="shared" si="6"/>
        <v>254</v>
      </c>
      <c r="L52" s="11">
        <f t="shared" si="6"/>
        <v>368.8</v>
      </c>
      <c r="M52" s="11">
        <f t="shared" si="6"/>
        <v>477</v>
      </c>
      <c r="N52" s="11">
        <f t="shared" si="6"/>
        <v>360.6</v>
      </c>
      <c r="O52" s="22" t="s">
        <v>36</v>
      </c>
    </row>
    <row r="53" spans="2:15" ht="21" customHeight="1">
      <c r="B53" s="8">
        <f>STDEV(B14:B48)</f>
        <v>553.5002520704188</v>
      </c>
      <c r="C53" s="11">
        <f>STDEV(C14:C48)</f>
        <v>100.90537732159669</v>
      </c>
      <c r="D53" s="11">
        <f aca="true" t="shared" si="7" ref="D53:M53">STDEV(D14:D48)</f>
        <v>54.98941071081395</v>
      </c>
      <c r="E53" s="11">
        <f t="shared" si="7"/>
        <v>50.99976069941749</v>
      </c>
      <c r="F53" s="11">
        <f t="shared" si="7"/>
        <v>56.069702972263464</v>
      </c>
      <c r="G53" s="11">
        <f t="shared" si="7"/>
        <v>47.39902090545433</v>
      </c>
      <c r="H53" s="11">
        <f t="shared" si="7"/>
        <v>69.35052712779641</v>
      </c>
      <c r="I53" s="11">
        <f t="shared" si="7"/>
        <v>58.69846163102963</v>
      </c>
      <c r="J53" s="11">
        <f t="shared" si="7"/>
        <v>61.12207175737724</v>
      </c>
      <c r="K53" s="11">
        <f t="shared" si="7"/>
        <v>49.70083619296131</v>
      </c>
      <c r="L53" s="11">
        <f t="shared" si="7"/>
        <v>101.65605472555782</v>
      </c>
      <c r="M53" s="11">
        <f t="shared" si="7"/>
        <v>110.89748651853674</v>
      </c>
      <c r="N53" s="11">
        <f>STDEV(N14:N48)</f>
        <v>92.29270978560491</v>
      </c>
      <c r="O53" s="22" t="s">
        <v>37</v>
      </c>
    </row>
    <row r="54" spans="2:15" ht="21" customHeight="1" thickBot="1">
      <c r="B54" s="23">
        <f>B53/B49</f>
        <v>0.3943115795248772</v>
      </c>
      <c r="C54" s="24">
        <f aca="true" t="shared" si="8" ref="C54:N54">C53/C49</f>
        <v>0.5836054211775401</v>
      </c>
      <c r="D54" s="24">
        <f t="shared" si="8"/>
        <v>0.8927787430790994</v>
      </c>
      <c r="E54" s="24">
        <f t="shared" si="8"/>
        <v>0.8397474805768005</v>
      </c>
      <c r="F54" s="24">
        <f t="shared" si="8"/>
        <v>1.1497293240773696</v>
      </c>
      <c r="G54" s="24">
        <f t="shared" si="8"/>
        <v>0.6727266953891969</v>
      </c>
      <c r="H54" s="24">
        <f t="shared" si="8"/>
        <v>0.7085213528529443</v>
      </c>
      <c r="I54" s="24">
        <f t="shared" si="8"/>
        <v>0.5390923477400954</v>
      </c>
      <c r="J54" s="24">
        <f t="shared" si="8"/>
        <v>0.5638399715752698</v>
      </c>
      <c r="K54" s="24">
        <f t="shared" si="8"/>
        <v>0.4864938181186615</v>
      </c>
      <c r="L54" s="24">
        <f t="shared" si="8"/>
        <v>0.5689567589536167</v>
      </c>
      <c r="M54" s="24">
        <f t="shared" si="8"/>
        <v>0.5989863194889081</v>
      </c>
      <c r="N54" s="24">
        <f t="shared" si="8"/>
        <v>0.4434604838033003</v>
      </c>
      <c r="O54" s="25" t="s">
        <v>38</v>
      </c>
    </row>
    <row r="56" ht="21" customHeight="1" thickBot="1"/>
    <row r="57" spans="2:15" ht="21" customHeight="1" thickBot="1">
      <c r="B57" s="2">
        <f>SUM(C57:N57)</f>
        <v>1625.9245454545453</v>
      </c>
      <c r="C57" s="29">
        <f aca="true" t="shared" si="9" ref="C57:M57">AVERAGE(C34:C48)</f>
        <v>196.47</v>
      </c>
      <c r="D57" s="29">
        <f t="shared" si="9"/>
        <v>57.40909090909091</v>
      </c>
      <c r="E57" s="29">
        <f t="shared" si="9"/>
        <v>58.38181818181818</v>
      </c>
      <c r="F57" s="29">
        <f t="shared" si="9"/>
        <v>60.01818181818181</v>
      </c>
      <c r="G57" s="29">
        <f t="shared" si="9"/>
        <v>87.71818181818182</v>
      </c>
      <c r="H57" s="29">
        <f t="shared" si="9"/>
        <v>137.13636363636363</v>
      </c>
      <c r="I57" s="29">
        <f t="shared" si="9"/>
        <v>110.86363636363635</v>
      </c>
      <c r="J57" s="29">
        <f t="shared" si="9"/>
        <v>130.4090909090909</v>
      </c>
      <c r="K57" s="29">
        <f t="shared" si="9"/>
        <v>107.28181818181817</v>
      </c>
      <c r="L57" s="29">
        <f t="shared" si="9"/>
        <v>206.53636363636363</v>
      </c>
      <c r="M57" s="29">
        <f t="shared" si="9"/>
        <v>255.09090909090904</v>
      </c>
      <c r="N57" s="29">
        <f>AVERAGE(N34:N48)</f>
        <v>218.6090909090909</v>
      </c>
      <c r="O57" s="30" t="s">
        <v>58</v>
      </c>
    </row>
  </sheetData>
  <sheetProtection/>
  <mergeCells count="1">
    <mergeCell ref="B1:O1"/>
  </mergeCells>
  <printOptions/>
  <pageMargins left="0" right="0" top="0" bottom="0" header="0.5118110236220472" footer="0.5118110236220472"/>
  <pageSetup horizontalDpi="180" verticalDpi="180" orientation="portrait" paperSize="9" r:id="rId1"/>
  <ignoredErrors>
    <ignoredError sqref="C57:N57 C49:N51 C53:N5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1:O68"/>
  <sheetViews>
    <sheetView tabSelected="1" zoomScale="80" zoomScaleNormal="80" zoomScalePageLayoutView="0" workbookViewId="0" topLeftCell="A49">
      <selection activeCell="B59" sqref="B59"/>
    </sheetView>
  </sheetViews>
  <sheetFormatPr defaultColWidth="9.140625" defaultRowHeight="21" customHeight="1"/>
  <cols>
    <col min="1" max="1" width="0.42578125" style="1" customWidth="1"/>
    <col min="2" max="2" width="8.140625" style="26" customWidth="1"/>
    <col min="3" max="14" width="7.00390625" style="1" customWidth="1"/>
    <col min="15" max="15" width="10.8515625" style="27" customWidth="1"/>
    <col min="16" max="16384" width="9.140625" style="1" customWidth="1"/>
  </cols>
  <sheetData>
    <row r="1" spans="2:15" ht="21" customHeight="1" thickBot="1">
      <c r="B1" s="37" t="s">
        <v>57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30.75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5" t="s">
        <v>49</v>
      </c>
      <c r="H2" s="4" t="s">
        <v>48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6" t="s">
        <v>10</v>
      </c>
      <c r="O2" s="7" t="s">
        <v>11</v>
      </c>
    </row>
    <row r="3" spans="2:15" ht="21" customHeight="1">
      <c r="B3" s="15">
        <f aca="true" t="shared" si="0" ref="B3:B23">SUM(C3:N3)</f>
        <v>1237</v>
      </c>
      <c r="C3" s="9">
        <v>230</v>
      </c>
      <c r="D3" s="10">
        <v>172</v>
      </c>
      <c r="E3" s="10">
        <v>23</v>
      </c>
      <c r="F3" s="10">
        <v>74</v>
      </c>
      <c r="G3" s="10">
        <v>35</v>
      </c>
      <c r="H3" s="10">
        <v>10</v>
      </c>
      <c r="I3" s="10">
        <v>73</v>
      </c>
      <c r="J3" s="10">
        <v>152</v>
      </c>
      <c r="K3" s="10">
        <v>56</v>
      </c>
      <c r="L3" s="10">
        <v>116</v>
      </c>
      <c r="M3" s="10">
        <v>151</v>
      </c>
      <c r="N3" s="11">
        <v>145</v>
      </c>
      <c r="O3" s="12" t="s">
        <v>89</v>
      </c>
    </row>
    <row r="4" spans="2:15" ht="21" customHeight="1">
      <c r="B4" s="15">
        <f t="shared" si="0"/>
        <v>719</v>
      </c>
      <c r="C4" s="9">
        <v>84</v>
      </c>
      <c r="D4" s="10">
        <v>26</v>
      </c>
      <c r="E4" s="10">
        <v>50</v>
      </c>
      <c r="F4" s="10">
        <v>51</v>
      </c>
      <c r="G4" s="10">
        <v>33</v>
      </c>
      <c r="H4" s="10">
        <v>73</v>
      </c>
      <c r="I4" s="10">
        <v>59</v>
      </c>
      <c r="J4" s="10">
        <v>24</v>
      </c>
      <c r="K4" s="10">
        <v>6</v>
      </c>
      <c r="L4" s="10">
        <v>67</v>
      </c>
      <c r="M4" s="10">
        <v>101</v>
      </c>
      <c r="N4" s="11">
        <v>145</v>
      </c>
      <c r="O4" s="12" t="s">
        <v>88</v>
      </c>
    </row>
    <row r="5" spans="2:15" ht="21" customHeight="1">
      <c r="B5" s="15">
        <f t="shared" si="0"/>
        <v>686</v>
      </c>
      <c r="C5" s="9">
        <v>177</v>
      </c>
      <c r="D5" s="10">
        <v>80</v>
      </c>
      <c r="E5" s="10">
        <v>36</v>
      </c>
      <c r="F5" s="10">
        <v>55</v>
      </c>
      <c r="G5" s="10">
        <v>16</v>
      </c>
      <c r="H5" s="10">
        <v>50</v>
      </c>
      <c r="I5" s="10">
        <v>48</v>
      </c>
      <c r="J5" s="10">
        <v>74</v>
      </c>
      <c r="K5" s="10">
        <v>33</v>
      </c>
      <c r="L5" s="10">
        <v>19</v>
      </c>
      <c r="M5" s="10">
        <v>60</v>
      </c>
      <c r="N5" s="11">
        <v>38</v>
      </c>
      <c r="O5" s="12" t="s">
        <v>87</v>
      </c>
    </row>
    <row r="6" spans="2:15" ht="21" customHeight="1">
      <c r="B6" s="15">
        <f t="shared" si="0"/>
        <v>977</v>
      </c>
      <c r="C6" s="9">
        <v>345</v>
      </c>
      <c r="D6" s="10">
        <v>92</v>
      </c>
      <c r="E6" s="10">
        <v>13</v>
      </c>
      <c r="F6" s="10">
        <v>77</v>
      </c>
      <c r="G6" s="10">
        <v>17</v>
      </c>
      <c r="H6" s="10">
        <v>19</v>
      </c>
      <c r="I6" s="10">
        <v>14</v>
      </c>
      <c r="J6" s="10">
        <v>27</v>
      </c>
      <c r="K6" s="10">
        <v>77</v>
      </c>
      <c r="L6" s="10">
        <v>37</v>
      </c>
      <c r="M6" s="10">
        <v>138</v>
      </c>
      <c r="N6" s="11">
        <v>121</v>
      </c>
      <c r="O6" s="12" t="s">
        <v>86</v>
      </c>
    </row>
    <row r="7" spans="2:15" ht="21" customHeight="1">
      <c r="B7" s="15">
        <f t="shared" si="0"/>
        <v>1238.5</v>
      </c>
      <c r="C7" s="9">
        <v>133</v>
      </c>
      <c r="D7" s="10">
        <v>43</v>
      </c>
      <c r="E7" s="10">
        <v>18</v>
      </c>
      <c r="F7" s="10">
        <v>141</v>
      </c>
      <c r="G7" s="10">
        <v>140</v>
      </c>
      <c r="H7" s="10">
        <v>121</v>
      </c>
      <c r="I7" s="10">
        <v>116</v>
      </c>
      <c r="J7" s="10">
        <v>50</v>
      </c>
      <c r="K7" s="10">
        <v>80</v>
      </c>
      <c r="L7" s="10">
        <v>92</v>
      </c>
      <c r="M7" s="10">
        <v>95.5</v>
      </c>
      <c r="N7" s="11">
        <v>209</v>
      </c>
      <c r="O7" s="12" t="s">
        <v>85</v>
      </c>
    </row>
    <row r="8" spans="2:15" ht="21" customHeight="1">
      <c r="B8" s="15">
        <f t="shared" si="0"/>
        <v>1687</v>
      </c>
      <c r="C8" s="9">
        <v>194</v>
      </c>
      <c r="D8" s="10">
        <v>177</v>
      </c>
      <c r="E8" s="10">
        <v>76</v>
      </c>
      <c r="F8" s="10">
        <v>0</v>
      </c>
      <c r="G8" s="10">
        <v>39</v>
      </c>
      <c r="H8" s="10">
        <v>151</v>
      </c>
      <c r="I8" s="10">
        <v>91</v>
      </c>
      <c r="J8" s="10">
        <v>68</v>
      </c>
      <c r="K8" s="10">
        <v>175</v>
      </c>
      <c r="L8" s="10">
        <v>289</v>
      </c>
      <c r="M8" s="10">
        <v>126</v>
      </c>
      <c r="N8" s="11">
        <v>301</v>
      </c>
      <c r="O8" s="12" t="s">
        <v>84</v>
      </c>
    </row>
    <row r="9" spans="2:15" ht="21" customHeight="1">
      <c r="B9" s="15">
        <f t="shared" si="0"/>
        <v>904</v>
      </c>
      <c r="C9" s="9">
        <v>132</v>
      </c>
      <c r="D9" s="10">
        <v>83</v>
      </c>
      <c r="E9" s="10">
        <v>131</v>
      </c>
      <c r="F9" s="10">
        <v>10</v>
      </c>
      <c r="G9" s="10">
        <v>40</v>
      </c>
      <c r="H9" s="10">
        <v>52</v>
      </c>
      <c r="I9" s="10">
        <v>39</v>
      </c>
      <c r="J9" s="10">
        <v>85</v>
      </c>
      <c r="K9" s="10">
        <v>79</v>
      </c>
      <c r="L9" s="10">
        <v>145</v>
      </c>
      <c r="M9" s="10">
        <v>58</v>
      </c>
      <c r="N9" s="11">
        <v>50</v>
      </c>
      <c r="O9" s="12" t="s">
        <v>83</v>
      </c>
    </row>
    <row r="10" spans="2:15" ht="21" customHeight="1">
      <c r="B10" s="15">
        <f t="shared" si="0"/>
        <v>1076</v>
      </c>
      <c r="C10" s="9">
        <v>332</v>
      </c>
      <c r="D10" s="10">
        <v>127</v>
      </c>
      <c r="E10" s="10">
        <v>66</v>
      </c>
      <c r="F10" s="10">
        <v>25</v>
      </c>
      <c r="G10" s="10">
        <v>89</v>
      </c>
      <c r="H10" s="10">
        <v>15</v>
      </c>
      <c r="I10" s="10">
        <v>52</v>
      </c>
      <c r="J10" s="10">
        <v>45</v>
      </c>
      <c r="K10" s="10">
        <v>19</v>
      </c>
      <c r="L10" s="10">
        <v>58</v>
      </c>
      <c r="M10" s="10">
        <v>82</v>
      </c>
      <c r="N10" s="11">
        <v>166</v>
      </c>
      <c r="O10" s="12" t="s">
        <v>82</v>
      </c>
    </row>
    <row r="11" spans="2:15" ht="21" customHeight="1">
      <c r="B11" s="15">
        <f t="shared" si="0"/>
        <v>1224</v>
      </c>
      <c r="C11" s="9">
        <v>166</v>
      </c>
      <c r="D11" s="10">
        <v>165</v>
      </c>
      <c r="E11" s="10">
        <v>21</v>
      </c>
      <c r="F11" s="10">
        <v>94</v>
      </c>
      <c r="G11" s="10">
        <v>64</v>
      </c>
      <c r="H11" s="10">
        <v>122</v>
      </c>
      <c r="I11" s="10">
        <v>90</v>
      </c>
      <c r="J11" s="10">
        <v>101</v>
      </c>
      <c r="K11" s="10">
        <v>9</v>
      </c>
      <c r="L11" s="10">
        <v>0</v>
      </c>
      <c r="M11" s="10">
        <v>101</v>
      </c>
      <c r="N11" s="11">
        <v>291</v>
      </c>
      <c r="O11" s="12" t="s">
        <v>69</v>
      </c>
    </row>
    <row r="12" spans="2:15" ht="21" customHeight="1">
      <c r="B12" s="15">
        <f t="shared" si="0"/>
        <v>1206</v>
      </c>
      <c r="C12" s="9">
        <v>83</v>
      </c>
      <c r="D12" s="10">
        <v>56</v>
      </c>
      <c r="E12" s="10">
        <v>97</v>
      </c>
      <c r="F12" s="10">
        <v>101</v>
      </c>
      <c r="G12" s="10">
        <v>50</v>
      </c>
      <c r="H12" s="10">
        <v>192</v>
      </c>
      <c r="I12" s="10">
        <v>116</v>
      </c>
      <c r="J12" s="10">
        <v>76</v>
      </c>
      <c r="K12" s="10">
        <v>75</v>
      </c>
      <c r="L12" s="10">
        <v>83</v>
      </c>
      <c r="M12" s="10">
        <v>64</v>
      </c>
      <c r="N12" s="11">
        <v>213</v>
      </c>
      <c r="O12" s="12" t="s">
        <v>70</v>
      </c>
    </row>
    <row r="13" spans="2:15" ht="21" customHeight="1">
      <c r="B13" s="15">
        <f t="shared" si="0"/>
        <v>1311</v>
      </c>
      <c r="C13" s="9">
        <v>144</v>
      </c>
      <c r="D13" s="10">
        <v>114</v>
      </c>
      <c r="E13" s="10">
        <v>81</v>
      </c>
      <c r="F13" s="10">
        <v>122</v>
      </c>
      <c r="G13" s="10">
        <v>57</v>
      </c>
      <c r="H13" s="10">
        <v>199</v>
      </c>
      <c r="I13" s="10">
        <v>92</v>
      </c>
      <c r="J13" s="10">
        <v>56</v>
      </c>
      <c r="K13" s="10">
        <v>23</v>
      </c>
      <c r="L13" s="10">
        <v>61</v>
      </c>
      <c r="M13" s="10">
        <v>126</v>
      </c>
      <c r="N13" s="11">
        <v>236</v>
      </c>
      <c r="O13" s="12" t="s">
        <v>71</v>
      </c>
    </row>
    <row r="14" spans="2:15" ht="21" customHeight="1">
      <c r="B14" s="15">
        <f t="shared" si="0"/>
        <v>1546</v>
      </c>
      <c r="C14" s="9">
        <v>315</v>
      </c>
      <c r="D14" s="10">
        <v>299</v>
      </c>
      <c r="E14" s="10">
        <v>25</v>
      </c>
      <c r="F14" s="10">
        <v>112</v>
      </c>
      <c r="G14" s="10">
        <v>100</v>
      </c>
      <c r="H14" s="10">
        <v>43</v>
      </c>
      <c r="I14" s="10">
        <v>52</v>
      </c>
      <c r="J14" s="10">
        <v>109</v>
      </c>
      <c r="K14" s="10">
        <v>113</v>
      </c>
      <c r="L14" s="10">
        <v>26</v>
      </c>
      <c r="M14" s="10">
        <v>156</v>
      </c>
      <c r="N14" s="11">
        <v>196</v>
      </c>
      <c r="O14" s="12" t="s">
        <v>72</v>
      </c>
    </row>
    <row r="15" spans="2:15" ht="21" customHeight="1">
      <c r="B15" s="15">
        <f t="shared" si="0"/>
        <v>902</v>
      </c>
      <c r="C15" s="9">
        <v>10</v>
      </c>
      <c r="D15" s="10">
        <v>36</v>
      </c>
      <c r="E15" s="10">
        <v>10</v>
      </c>
      <c r="F15" s="10">
        <v>41</v>
      </c>
      <c r="G15" s="10">
        <v>68</v>
      </c>
      <c r="H15" s="10">
        <v>130</v>
      </c>
      <c r="I15" s="10">
        <v>83</v>
      </c>
      <c r="J15" s="10">
        <v>54</v>
      </c>
      <c r="K15" s="10">
        <v>108</v>
      </c>
      <c r="L15" s="10">
        <v>191</v>
      </c>
      <c r="M15" s="10">
        <v>87</v>
      </c>
      <c r="N15" s="11">
        <v>84</v>
      </c>
      <c r="O15" s="12" t="s">
        <v>73</v>
      </c>
    </row>
    <row r="16" spans="2:15" ht="21" customHeight="1">
      <c r="B16" s="15">
        <f t="shared" si="0"/>
        <v>1286.5</v>
      </c>
      <c r="C16" s="9">
        <v>124</v>
      </c>
      <c r="D16" s="10">
        <v>128.5</v>
      </c>
      <c r="E16" s="10">
        <v>26</v>
      </c>
      <c r="F16" s="10">
        <v>47.5</v>
      </c>
      <c r="G16" s="10">
        <v>148</v>
      </c>
      <c r="H16" s="10">
        <v>45</v>
      </c>
      <c r="I16" s="10">
        <v>139.5</v>
      </c>
      <c r="J16" s="10">
        <v>254</v>
      </c>
      <c r="K16" s="10">
        <v>162</v>
      </c>
      <c r="L16" s="10">
        <v>38.5</v>
      </c>
      <c r="M16" s="10">
        <v>73.5</v>
      </c>
      <c r="N16" s="11">
        <v>100</v>
      </c>
      <c r="O16" s="12" t="s">
        <v>74</v>
      </c>
    </row>
    <row r="17" spans="2:15" ht="21" customHeight="1">
      <c r="B17" s="15">
        <f t="shared" si="0"/>
        <v>1407.3</v>
      </c>
      <c r="C17" s="9">
        <v>389</v>
      </c>
      <c r="D17" s="10">
        <v>127.5</v>
      </c>
      <c r="E17" s="10">
        <v>83.5</v>
      </c>
      <c r="F17" s="10">
        <v>103.5</v>
      </c>
      <c r="G17" s="10">
        <v>76</v>
      </c>
      <c r="H17" s="10">
        <v>81.5</v>
      </c>
      <c r="I17" s="10">
        <v>68</v>
      </c>
      <c r="J17" s="10">
        <v>25.5</v>
      </c>
      <c r="K17" s="10">
        <v>108.3</v>
      </c>
      <c r="L17" s="10">
        <v>176</v>
      </c>
      <c r="M17" s="10">
        <v>114.5</v>
      </c>
      <c r="N17" s="11">
        <v>54</v>
      </c>
      <c r="O17" s="12" t="s">
        <v>75</v>
      </c>
    </row>
    <row r="18" spans="2:15" ht="21" customHeight="1">
      <c r="B18" s="15">
        <f t="shared" si="0"/>
        <v>1519</v>
      </c>
      <c r="C18" s="9">
        <v>164</v>
      </c>
      <c r="D18" s="10">
        <v>150</v>
      </c>
      <c r="E18" s="10">
        <v>318.5</v>
      </c>
      <c r="F18" s="10">
        <v>43.5</v>
      </c>
      <c r="G18" s="10">
        <v>30</v>
      </c>
      <c r="H18" s="10">
        <v>144</v>
      </c>
      <c r="I18" s="10">
        <v>85.5</v>
      </c>
      <c r="J18" s="10">
        <v>117.5</v>
      </c>
      <c r="K18" s="10">
        <v>75.5</v>
      </c>
      <c r="L18" s="10">
        <v>164.5</v>
      </c>
      <c r="M18" s="10">
        <v>92</v>
      </c>
      <c r="N18" s="11">
        <v>134</v>
      </c>
      <c r="O18" s="12" t="s">
        <v>76</v>
      </c>
    </row>
    <row r="19" spans="2:15" ht="21" customHeight="1">
      <c r="B19" s="15">
        <f t="shared" si="0"/>
        <v>1077</v>
      </c>
      <c r="C19" s="9">
        <v>210.5</v>
      </c>
      <c r="D19" s="10">
        <v>210</v>
      </c>
      <c r="E19" s="10">
        <v>0</v>
      </c>
      <c r="F19" s="10">
        <v>105</v>
      </c>
      <c r="G19" s="10">
        <v>68</v>
      </c>
      <c r="H19" s="10">
        <v>3.5</v>
      </c>
      <c r="I19" s="10">
        <v>122</v>
      </c>
      <c r="J19" s="10">
        <v>45.5</v>
      </c>
      <c r="K19" s="10">
        <v>141</v>
      </c>
      <c r="L19" s="10">
        <v>84</v>
      </c>
      <c r="M19" s="10">
        <v>57</v>
      </c>
      <c r="N19" s="13">
        <v>30.5</v>
      </c>
      <c r="O19" s="12" t="s">
        <v>77</v>
      </c>
    </row>
    <row r="20" spans="2:15" ht="21" customHeight="1">
      <c r="B20" s="15">
        <f t="shared" si="0"/>
        <v>1180</v>
      </c>
      <c r="C20" s="9">
        <v>189.5</v>
      </c>
      <c r="D20" s="10">
        <v>15</v>
      </c>
      <c r="E20" s="10">
        <v>87</v>
      </c>
      <c r="F20" s="10">
        <v>59.5</v>
      </c>
      <c r="G20" s="10">
        <v>79.5</v>
      </c>
      <c r="H20" s="10">
        <v>41</v>
      </c>
      <c r="I20" s="10">
        <v>55</v>
      </c>
      <c r="J20" s="10">
        <v>28</v>
      </c>
      <c r="K20" s="10">
        <v>48.5</v>
      </c>
      <c r="L20" s="10">
        <v>158.5</v>
      </c>
      <c r="M20" s="10">
        <v>192</v>
      </c>
      <c r="N20" s="11">
        <v>226.5</v>
      </c>
      <c r="O20" s="12" t="s">
        <v>78</v>
      </c>
    </row>
    <row r="21" spans="2:15" ht="21" customHeight="1">
      <c r="B21" s="15">
        <f t="shared" si="0"/>
        <v>1570</v>
      </c>
      <c r="C21" s="9">
        <v>214</v>
      </c>
      <c r="D21" s="10">
        <v>0</v>
      </c>
      <c r="E21" s="10">
        <v>166</v>
      </c>
      <c r="F21" s="10">
        <v>35</v>
      </c>
      <c r="G21" s="10">
        <v>69.5</v>
      </c>
      <c r="H21" s="10">
        <v>17</v>
      </c>
      <c r="I21" s="10">
        <v>31.5</v>
      </c>
      <c r="J21" s="10">
        <v>26.5</v>
      </c>
      <c r="K21" s="10">
        <v>124.5</v>
      </c>
      <c r="L21" s="10">
        <v>155</v>
      </c>
      <c r="M21" s="10">
        <v>357.5</v>
      </c>
      <c r="N21" s="11">
        <v>373.5</v>
      </c>
      <c r="O21" s="12" t="s">
        <v>79</v>
      </c>
    </row>
    <row r="22" spans="2:15" ht="21" customHeight="1">
      <c r="B22" s="15">
        <f t="shared" si="0"/>
        <v>1034.5</v>
      </c>
      <c r="C22" s="9">
        <v>31</v>
      </c>
      <c r="D22" s="10">
        <v>25.5</v>
      </c>
      <c r="E22" s="10">
        <v>50</v>
      </c>
      <c r="F22" s="10">
        <v>49</v>
      </c>
      <c r="G22" s="10">
        <v>131</v>
      </c>
      <c r="H22" s="10">
        <v>41</v>
      </c>
      <c r="I22" s="10">
        <v>136</v>
      </c>
      <c r="J22" s="10">
        <v>58</v>
      </c>
      <c r="K22" s="10">
        <v>34.5</v>
      </c>
      <c r="L22" s="10">
        <v>125.5</v>
      </c>
      <c r="M22" s="10">
        <v>130</v>
      </c>
      <c r="N22" s="11">
        <v>223</v>
      </c>
      <c r="O22" s="12" t="s">
        <v>80</v>
      </c>
    </row>
    <row r="23" spans="2:15" ht="21" customHeight="1">
      <c r="B23" s="15">
        <f t="shared" si="0"/>
        <v>1342</v>
      </c>
      <c r="C23" s="9">
        <v>145.5</v>
      </c>
      <c r="D23" s="10">
        <v>109.5</v>
      </c>
      <c r="E23" s="10">
        <v>42</v>
      </c>
      <c r="F23" s="10">
        <v>57.5</v>
      </c>
      <c r="G23" s="10">
        <v>79.5</v>
      </c>
      <c r="H23" s="10">
        <v>55</v>
      </c>
      <c r="I23" s="10">
        <v>48</v>
      </c>
      <c r="J23" s="10">
        <v>87</v>
      </c>
      <c r="K23" s="10">
        <v>97.5</v>
      </c>
      <c r="L23" s="10">
        <v>108.5</v>
      </c>
      <c r="M23" s="10">
        <v>326</v>
      </c>
      <c r="N23" s="11">
        <v>186</v>
      </c>
      <c r="O23" s="12" t="s">
        <v>81</v>
      </c>
    </row>
    <row r="24" spans="2:15" ht="21" customHeight="1">
      <c r="B24" s="15">
        <f aca="true" t="shared" si="1" ref="B24:B60">SUM(C24:N24)</f>
        <v>1075.5</v>
      </c>
      <c r="C24" s="9">
        <v>152</v>
      </c>
      <c r="D24" s="10">
        <v>140</v>
      </c>
      <c r="E24" s="10">
        <v>4.5</v>
      </c>
      <c r="F24" s="10">
        <v>25.5</v>
      </c>
      <c r="G24" s="10">
        <v>72</v>
      </c>
      <c r="H24" s="10">
        <v>63</v>
      </c>
      <c r="I24" s="10">
        <v>121</v>
      </c>
      <c r="J24" s="10">
        <v>103</v>
      </c>
      <c r="K24" s="10">
        <v>27</v>
      </c>
      <c r="L24" s="10">
        <v>201.5</v>
      </c>
      <c r="M24" s="10">
        <v>93</v>
      </c>
      <c r="N24" s="11">
        <v>73</v>
      </c>
      <c r="O24" s="12" t="s">
        <v>39</v>
      </c>
    </row>
    <row r="25" spans="2:15" ht="21" customHeight="1">
      <c r="B25" s="15">
        <f t="shared" si="1"/>
        <v>1203.5</v>
      </c>
      <c r="C25" s="9">
        <v>233</v>
      </c>
      <c r="D25" s="10">
        <v>85.5</v>
      </c>
      <c r="E25" s="10">
        <v>88</v>
      </c>
      <c r="F25" s="10">
        <v>61</v>
      </c>
      <c r="G25" s="10">
        <v>148</v>
      </c>
      <c r="H25" s="10">
        <v>95</v>
      </c>
      <c r="I25" s="10">
        <v>62</v>
      </c>
      <c r="J25" s="10">
        <v>79</v>
      </c>
      <c r="K25" s="10">
        <v>97</v>
      </c>
      <c r="L25" s="10">
        <v>40.5</v>
      </c>
      <c r="M25" s="10">
        <v>159.5</v>
      </c>
      <c r="N25" s="11">
        <v>55</v>
      </c>
      <c r="O25" s="12" t="s">
        <v>40</v>
      </c>
    </row>
    <row r="26" spans="2:15" ht="21" customHeight="1">
      <c r="B26" s="15">
        <f t="shared" si="1"/>
        <v>1094</v>
      </c>
      <c r="C26" s="9">
        <v>48.5</v>
      </c>
      <c r="D26" s="10">
        <v>154</v>
      </c>
      <c r="E26" s="10">
        <v>49</v>
      </c>
      <c r="F26" s="10">
        <v>71</v>
      </c>
      <c r="G26" s="10">
        <v>89.5</v>
      </c>
      <c r="H26" s="10">
        <v>87.5</v>
      </c>
      <c r="I26" s="10">
        <v>51.5</v>
      </c>
      <c r="J26" s="10">
        <v>145.5</v>
      </c>
      <c r="K26" s="10">
        <v>206</v>
      </c>
      <c r="L26" s="10">
        <v>36.5</v>
      </c>
      <c r="M26" s="10">
        <v>30.5</v>
      </c>
      <c r="N26" s="11">
        <v>124.5</v>
      </c>
      <c r="O26" s="12" t="s">
        <v>41</v>
      </c>
    </row>
    <row r="27" spans="2:15" ht="21" customHeight="1">
      <c r="B27" s="15">
        <f t="shared" si="1"/>
        <v>1520</v>
      </c>
      <c r="C27" s="9">
        <v>280.5</v>
      </c>
      <c r="D27" s="10">
        <v>109</v>
      </c>
      <c r="E27" s="10">
        <v>138</v>
      </c>
      <c r="F27" s="10">
        <v>98.5</v>
      </c>
      <c r="G27" s="10">
        <v>88.5</v>
      </c>
      <c r="H27" s="10">
        <v>21</v>
      </c>
      <c r="I27" s="10">
        <v>82.5</v>
      </c>
      <c r="J27" s="10">
        <v>83</v>
      </c>
      <c r="K27" s="10">
        <v>21</v>
      </c>
      <c r="L27" s="10">
        <v>118.5</v>
      </c>
      <c r="M27" s="10">
        <v>282.5</v>
      </c>
      <c r="N27" s="11">
        <v>197</v>
      </c>
      <c r="O27" s="12" t="s">
        <v>42</v>
      </c>
    </row>
    <row r="28" spans="2:15" ht="21" customHeight="1">
      <c r="B28" s="15">
        <f t="shared" si="1"/>
        <v>1470.5</v>
      </c>
      <c r="C28" s="9">
        <v>197</v>
      </c>
      <c r="D28" s="10">
        <v>141</v>
      </c>
      <c r="E28" s="10">
        <v>43</v>
      </c>
      <c r="F28" s="10">
        <v>129.5</v>
      </c>
      <c r="G28" s="10">
        <v>143.5</v>
      </c>
      <c r="H28" s="10">
        <v>78</v>
      </c>
      <c r="I28" s="10">
        <v>88.5</v>
      </c>
      <c r="J28" s="10">
        <v>95</v>
      </c>
      <c r="K28" s="10">
        <v>32.5</v>
      </c>
      <c r="L28" s="10">
        <v>221.5</v>
      </c>
      <c r="M28" s="10">
        <v>115</v>
      </c>
      <c r="N28" s="11">
        <v>186</v>
      </c>
      <c r="O28" s="12" t="s">
        <v>43</v>
      </c>
    </row>
    <row r="29" spans="2:15" ht="21" customHeight="1">
      <c r="B29" s="15">
        <f t="shared" si="1"/>
        <v>1063</v>
      </c>
      <c r="C29" s="9">
        <v>116</v>
      </c>
      <c r="D29" s="10">
        <v>116.5</v>
      </c>
      <c r="E29" s="10">
        <v>87</v>
      </c>
      <c r="F29" s="10">
        <v>35</v>
      </c>
      <c r="G29" s="10">
        <v>25.5</v>
      </c>
      <c r="H29" s="10">
        <v>22</v>
      </c>
      <c r="I29" s="10">
        <v>85</v>
      </c>
      <c r="J29" s="10">
        <v>47</v>
      </c>
      <c r="K29" s="10">
        <v>67.5</v>
      </c>
      <c r="L29" s="10">
        <v>252</v>
      </c>
      <c r="M29" s="10">
        <v>35.5</v>
      </c>
      <c r="N29" s="11">
        <v>174</v>
      </c>
      <c r="O29" s="12" t="s">
        <v>44</v>
      </c>
    </row>
    <row r="30" spans="2:15" ht="21" customHeight="1">
      <c r="B30" s="15">
        <f t="shared" si="1"/>
        <v>1149</v>
      </c>
      <c r="C30" s="9">
        <v>100</v>
      </c>
      <c r="D30" s="10">
        <v>24</v>
      </c>
      <c r="E30" s="10">
        <v>48</v>
      </c>
      <c r="F30" s="10">
        <v>92</v>
      </c>
      <c r="G30" s="10">
        <v>62</v>
      </c>
      <c r="H30" s="10">
        <v>42</v>
      </c>
      <c r="I30" s="10">
        <v>78</v>
      </c>
      <c r="J30" s="10">
        <v>60.5</v>
      </c>
      <c r="K30" s="10">
        <v>66</v>
      </c>
      <c r="L30" s="10">
        <v>141</v>
      </c>
      <c r="M30" s="10">
        <v>106</v>
      </c>
      <c r="N30" s="11">
        <v>329.5</v>
      </c>
      <c r="O30" s="12" t="s">
        <v>45</v>
      </c>
    </row>
    <row r="31" spans="2:15" ht="21" customHeight="1">
      <c r="B31" s="15">
        <f t="shared" si="1"/>
        <v>1531.5</v>
      </c>
      <c r="C31" s="9">
        <v>268.5</v>
      </c>
      <c r="D31" s="10">
        <v>122</v>
      </c>
      <c r="E31" s="10">
        <v>109</v>
      </c>
      <c r="F31" s="10">
        <v>9.5</v>
      </c>
      <c r="G31" s="10">
        <v>14</v>
      </c>
      <c r="H31" s="10">
        <v>118</v>
      </c>
      <c r="I31" s="10">
        <v>84</v>
      </c>
      <c r="J31" s="10">
        <v>65.5</v>
      </c>
      <c r="K31" s="10">
        <v>14.5</v>
      </c>
      <c r="L31" s="10">
        <v>251</v>
      </c>
      <c r="M31" s="10">
        <v>210.5</v>
      </c>
      <c r="N31" s="11">
        <v>265</v>
      </c>
      <c r="O31" s="12" t="s">
        <v>32</v>
      </c>
    </row>
    <row r="32" spans="2:15" ht="21" customHeight="1">
      <c r="B32" s="15">
        <f t="shared" si="1"/>
        <v>1569</v>
      </c>
      <c r="C32" s="9">
        <v>133</v>
      </c>
      <c r="D32" s="10">
        <v>229</v>
      </c>
      <c r="E32" s="10">
        <v>184.5</v>
      </c>
      <c r="F32" s="10">
        <v>77.5</v>
      </c>
      <c r="G32" s="10">
        <v>80.5</v>
      </c>
      <c r="H32" s="10">
        <v>65.5</v>
      </c>
      <c r="I32" s="10">
        <v>23</v>
      </c>
      <c r="J32" s="10">
        <v>60</v>
      </c>
      <c r="K32" s="10">
        <v>176</v>
      </c>
      <c r="L32" s="10">
        <v>89</v>
      </c>
      <c r="M32" s="10">
        <v>132.5</v>
      </c>
      <c r="N32" s="11">
        <v>318.5</v>
      </c>
      <c r="O32" s="12" t="s">
        <v>31</v>
      </c>
    </row>
    <row r="33" spans="2:15" ht="21" customHeight="1">
      <c r="B33" s="15">
        <f t="shared" si="1"/>
        <v>1010.5</v>
      </c>
      <c r="C33" s="9">
        <v>190</v>
      </c>
      <c r="D33" s="10">
        <v>80</v>
      </c>
      <c r="E33" s="10">
        <v>31</v>
      </c>
      <c r="F33" s="10">
        <v>2</v>
      </c>
      <c r="G33" s="10">
        <v>19</v>
      </c>
      <c r="H33" s="10">
        <v>88</v>
      </c>
      <c r="I33" s="10">
        <v>52</v>
      </c>
      <c r="J33" s="10">
        <v>124</v>
      </c>
      <c r="K33" s="10">
        <v>154</v>
      </c>
      <c r="L33" s="10">
        <v>22</v>
      </c>
      <c r="M33" s="10">
        <v>98</v>
      </c>
      <c r="N33" s="11">
        <v>150.5</v>
      </c>
      <c r="O33" s="12" t="s">
        <v>30</v>
      </c>
    </row>
    <row r="34" spans="2:15" ht="21" customHeight="1">
      <c r="B34" s="15">
        <f t="shared" si="1"/>
        <v>1256</v>
      </c>
      <c r="C34" s="9">
        <v>134</v>
      </c>
      <c r="D34" s="10">
        <v>111</v>
      </c>
      <c r="E34" s="10">
        <v>38</v>
      </c>
      <c r="F34" s="10">
        <v>33</v>
      </c>
      <c r="G34" s="10">
        <v>103.5</v>
      </c>
      <c r="H34" s="10">
        <v>46</v>
      </c>
      <c r="I34" s="10">
        <v>202</v>
      </c>
      <c r="J34" s="10">
        <v>114</v>
      </c>
      <c r="K34" s="10">
        <v>59</v>
      </c>
      <c r="L34" s="10">
        <v>148</v>
      </c>
      <c r="M34" s="10">
        <v>138.5</v>
      </c>
      <c r="N34" s="11">
        <v>129</v>
      </c>
      <c r="O34" s="12" t="s">
        <v>29</v>
      </c>
    </row>
    <row r="35" spans="2:15" ht="21" customHeight="1">
      <c r="B35" s="15">
        <f t="shared" si="1"/>
        <v>1518</v>
      </c>
      <c r="C35" s="9">
        <v>197.5</v>
      </c>
      <c r="D35" s="10">
        <v>37</v>
      </c>
      <c r="E35" s="10">
        <v>138.5</v>
      </c>
      <c r="F35" s="10">
        <v>42.5</v>
      </c>
      <c r="G35" s="10">
        <v>61</v>
      </c>
      <c r="H35" s="10">
        <v>44</v>
      </c>
      <c r="I35" s="10">
        <v>122</v>
      </c>
      <c r="J35" s="10">
        <v>51</v>
      </c>
      <c r="K35" s="10">
        <v>120.5</v>
      </c>
      <c r="L35" s="10">
        <v>70.5</v>
      </c>
      <c r="M35" s="10">
        <v>86.5</v>
      </c>
      <c r="N35" s="11">
        <v>547</v>
      </c>
      <c r="O35" s="12" t="s">
        <v>28</v>
      </c>
    </row>
    <row r="36" spans="2:15" ht="21" customHeight="1">
      <c r="B36" s="15">
        <f t="shared" si="1"/>
        <v>1450</v>
      </c>
      <c r="C36" s="9">
        <v>123</v>
      </c>
      <c r="D36" s="10">
        <v>90.5</v>
      </c>
      <c r="E36" s="10">
        <v>134.5</v>
      </c>
      <c r="F36" s="10">
        <v>36.5</v>
      </c>
      <c r="G36" s="10">
        <v>151.5</v>
      </c>
      <c r="H36" s="10">
        <v>169</v>
      </c>
      <c r="I36" s="10">
        <v>141.5</v>
      </c>
      <c r="J36" s="10">
        <v>81</v>
      </c>
      <c r="K36" s="10">
        <v>87</v>
      </c>
      <c r="L36" s="10">
        <v>74</v>
      </c>
      <c r="M36" s="10">
        <v>177.5</v>
      </c>
      <c r="N36" s="11">
        <v>184</v>
      </c>
      <c r="O36" s="12" t="s">
        <v>27</v>
      </c>
    </row>
    <row r="37" spans="2:15" ht="21" customHeight="1">
      <c r="B37" s="15">
        <f t="shared" si="1"/>
        <v>1989.5</v>
      </c>
      <c r="C37" s="9">
        <v>565.5</v>
      </c>
      <c r="D37" s="10">
        <v>68.5</v>
      </c>
      <c r="E37" s="10">
        <v>198</v>
      </c>
      <c r="F37" s="10">
        <v>189</v>
      </c>
      <c r="G37" s="10">
        <v>56.5</v>
      </c>
      <c r="H37" s="10">
        <v>24.5</v>
      </c>
      <c r="I37" s="10">
        <v>46</v>
      </c>
      <c r="J37" s="10">
        <v>142</v>
      </c>
      <c r="K37" s="10">
        <v>86</v>
      </c>
      <c r="L37" s="10">
        <v>155</v>
      </c>
      <c r="M37" s="10">
        <v>91</v>
      </c>
      <c r="N37" s="11">
        <v>367.5</v>
      </c>
      <c r="O37" s="12" t="s">
        <v>26</v>
      </c>
    </row>
    <row r="38" spans="2:15" ht="21" customHeight="1">
      <c r="B38" s="15">
        <f t="shared" si="1"/>
        <v>1591</v>
      </c>
      <c r="C38" s="9">
        <v>44.5</v>
      </c>
      <c r="D38" s="10">
        <v>85.5</v>
      </c>
      <c r="E38" s="10">
        <v>206.5</v>
      </c>
      <c r="F38" s="10">
        <v>151.5</v>
      </c>
      <c r="G38" s="10">
        <v>100.5</v>
      </c>
      <c r="H38" s="10">
        <v>41.5</v>
      </c>
      <c r="I38" s="10">
        <v>80.5</v>
      </c>
      <c r="J38" s="10">
        <v>72</v>
      </c>
      <c r="K38" s="10">
        <v>56.5</v>
      </c>
      <c r="L38" s="10">
        <v>124.5</v>
      </c>
      <c r="M38" s="10">
        <v>305.5</v>
      </c>
      <c r="N38" s="11">
        <v>322</v>
      </c>
      <c r="O38" s="12" t="s">
        <v>25</v>
      </c>
    </row>
    <row r="39" spans="2:15" ht="21" customHeight="1">
      <c r="B39" s="15">
        <f t="shared" si="1"/>
        <v>1084.5</v>
      </c>
      <c r="C39" s="9">
        <v>64</v>
      </c>
      <c r="D39" s="10">
        <v>85</v>
      </c>
      <c r="E39" s="10">
        <v>173.5</v>
      </c>
      <c r="F39" s="10">
        <v>39.5</v>
      </c>
      <c r="G39" s="10">
        <v>47.5</v>
      </c>
      <c r="H39" s="10">
        <v>30.5</v>
      </c>
      <c r="I39" s="10">
        <v>61</v>
      </c>
      <c r="J39" s="10">
        <v>54.5</v>
      </c>
      <c r="K39" s="10">
        <v>41</v>
      </c>
      <c r="L39" s="10">
        <v>79</v>
      </c>
      <c r="M39" s="10">
        <v>198</v>
      </c>
      <c r="N39" s="11">
        <v>211</v>
      </c>
      <c r="O39" s="12" t="s">
        <v>24</v>
      </c>
    </row>
    <row r="40" spans="2:15" ht="21" customHeight="1">
      <c r="B40" s="15">
        <f t="shared" si="1"/>
        <v>1373.5</v>
      </c>
      <c r="C40" s="9">
        <v>156.5</v>
      </c>
      <c r="D40" s="10">
        <v>149</v>
      </c>
      <c r="E40" s="10">
        <v>17</v>
      </c>
      <c r="F40" s="10">
        <v>65</v>
      </c>
      <c r="G40" s="10">
        <v>42.5</v>
      </c>
      <c r="H40" s="10">
        <v>102</v>
      </c>
      <c r="I40" s="10">
        <v>113</v>
      </c>
      <c r="J40" s="10">
        <v>80.5</v>
      </c>
      <c r="K40" s="10">
        <v>105</v>
      </c>
      <c r="L40" s="10">
        <v>66.5</v>
      </c>
      <c r="M40" s="10">
        <v>150</v>
      </c>
      <c r="N40" s="13">
        <v>326.5</v>
      </c>
      <c r="O40" s="12" t="s">
        <v>23</v>
      </c>
    </row>
    <row r="41" spans="2:15" ht="21" customHeight="1">
      <c r="B41" s="15">
        <f t="shared" si="1"/>
        <v>1627.5</v>
      </c>
      <c r="C41" s="9">
        <v>222.5</v>
      </c>
      <c r="D41" s="10">
        <v>400</v>
      </c>
      <c r="E41" s="10">
        <v>230</v>
      </c>
      <c r="F41" s="10">
        <v>84.5</v>
      </c>
      <c r="G41" s="10">
        <v>32</v>
      </c>
      <c r="H41" s="10">
        <v>79.5</v>
      </c>
      <c r="I41" s="10">
        <v>92</v>
      </c>
      <c r="J41" s="10">
        <v>76</v>
      </c>
      <c r="K41" s="10">
        <v>44</v>
      </c>
      <c r="L41" s="10">
        <v>82</v>
      </c>
      <c r="M41" s="10">
        <v>137</v>
      </c>
      <c r="N41" s="11">
        <v>148</v>
      </c>
      <c r="O41" s="12" t="s">
        <v>22</v>
      </c>
    </row>
    <row r="42" spans="2:15" ht="21" customHeight="1">
      <c r="B42" s="15">
        <f t="shared" si="1"/>
        <v>1179</v>
      </c>
      <c r="C42" s="9">
        <v>159.5</v>
      </c>
      <c r="D42" s="10">
        <v>91</v>
      </c>
      <c r="E42" s="10">
        <v>113</v>
      </c>
      <c r="F42" s="10">
        <v>28</v>
      </c>
      <c r="G42" s="10">
        <v>63.5</v>
      </c>
      <c r="H42" s="10">
        <v>56</v>
      </c>
      <c r="I42" s="10">
        <v>80</v>
      </c>
      <c r="J42" s="10">
        <v>86</v>
      </c>
      <c r="K42" s="10">
        <v>150</v>
      </c>
      <c r="L42" s="10">
        <v>113.5</v>
      </c>
      <c r="M42" s="10">
        <v>145</v>
      </c>
      <c r="N42" s="11">
        <v>93.5</v>
      </c>
      <c r="O42" s="12" t="s">
        <v>15</v>
      </c>
    </row>
    <row r="43" spans="2:15" ht="21" customHeight="1">
      <c r="B43" s="15">
        <f t="shared" si="1"/>
        <v>1335</v>
      </c>
      <c r="C43" s="9">
        <v>216</v>
      </c>
      <c r="D43" s="10">
        <v>44</v>
      </c>
      <c r="E43" s="10">
        <v>153</v>
      </c>
      <c r="F43" s="10">
        <v>2.5</v>
      </c>
      <c r="G43" s="10">
        <v>157.5</v>
      </c>
      <c r="H43" s="10">
        <v>107</v>
      </c>
      <c r="I43" s="10">
        <v>61.5</v>
      </c>
      <c r="J43" s="10">
        <v>47</v>
      </c>
      <c r="K43" s="10">
        <v>82</v>
      </c>
      <c r="L43" s="10">
        <v>84</v>
      </c>
      <c r="M43" s="10">
        <v>98</v>
      </c>
      <c r="N43" s="11">
        <v>282.5</v>
      </c>
      <c r="O43" s="12" t="s">
        <v>14</v>
      </c>
    </row>
    <row r="44" spans="2:15" ht="21" customHeight="1">
      <c r="B44" s="15">
        <f t="shared" si="1"/>
        <v>994</v>
      </c>
      <c r="C44" s="9">
        <v>196</v>
      </c>
      <c r="D44" s="10">
        <v>54</v>
      </c>
      <c r="E44" s="10">
        <v>16.5</v>
      </c>
      <c r="F44" s="10">
        <v>81</v>
      </c>
      <c r="G44" s="10">
        <v>106</v>
      </c>
      <c r="H44" s="10">
        <v>56.5</v>
      </c>
      <c r="I44" s="10">
        <v>78.5</v>
      </c>
      <c r="J44" s="10">
        <v>113.5</v>
      </c>
      <c r="K44" s="10">
        <v>57.5</v>
      </c>
      <c r="L44" s="10">
        <v>93.5</v>
      </c>
      <c r="M44" s="10">
        <v>103</v>
      </c>
      <c r="N44" s="11">
        <v>38</v>
      </c>
      <c r="O44" s="12" t="s">
        <v>13</v>
      </c>
    </row>
    <row r="45" spans="2:15" ht="21" customHeight="1">
      <c r="B45" s="15">
        <f t="shared" si="1"/>
        <v>1281</v>
      </c>
      <c r="C45" s="9">
        <v>273</v>
      </c>
      <c r="D45" s="10">
        <v>94</v>
      </c>
      <c r="E45" s="10">
        <v>115.5</v>
      </c>
      <c r="F45" s="10">
        <v>162</v>
      </c>
      <c r="G45" s="10">
        <v>19</v>
      </c>
      <c r="H45" s="10">
        <v>61</v>
      </c>
      <c r="I45" s="10">
        <v>47</v>
      </c>
      <c r="J45" s="10">
        <v>88</v>
      </c>
      <c r="K45" s="10">
        <v>16</v>
      </c>
      <c r="L45" s="10">
        <v>61</v>
      </c>
      <c r="M45" s="10">
        <v>181</v>
      </c>
      <c r="N45" s="11">
        <v>163.5</v>
      </c>
      <c r="O45" s="12" t="s">
        <v>12</v>
      </c>
    </row>
    <row r="46" spans="2:15" ht="21" customHeight="1">
      <c r="B46" s="15">
        <f t="shared" si="1"/>
        <v>1515</v>
      </c>
      <c r="C46" s="9">
        <v>63.5</v>
      </c>
      <c r="D46" s="10">
        <v>84</v>
      </c>
      <c r="E46" s="10">
        <v>35</v>
      </c>
      <c r="F46" s="10">
        <v>8</v>
      </c>
      <c r="G46" s="10">
        <v>171</v>
      </c>
      <c r="H46" s="10">
        <v>139</v>
      </c>
      <c r="I46" s="10">
        <v>144</v>
      </c>
      <c r="J46" s="10">
        <v>146</v>
      </c>
      <c r="K46" s="10">
        <v>46</v>
      </c>
      <c r="L46" s="10">
        <v>90</v>
      </c>
      <c r="M46" s="10">
        <v>251.5</v>
      </c>
      <c r="N46" s="11">
        <v>337</v>
      </c>
      <c r="O46" s="12" t="s">
        <v>16</v>
      </c>
    </row>
    <row r="47" spans="2:15" ht="21" customHeight="1">
      <c r="B47" s="15">
        <f t="shared" si="1"/>
        <v>1462.8</v>
      </c>
      <c r="C47" s="9">
        <v>326.5</v>
      </c>
      <c r="D47" s="10">
        <v>58.5</v>
      </c>
      <c r="E47" s="10">
        <v>51.3</v>
      </c>
      <c r="F47" s="10">
        <v>127</v>
      </c>
      <c r="G47" s="10">
        <v>84.5</v>
      </c>
      <c r="H47" s="10">
        <v>110.5</v>
      </c>
      <c r="I47" s="10">
        <v>120.5</v>
      </c>
      <c r="J47" s="10">
        <v>58.5</v>
      </c>
      <c r="K47" s="10">
        <v>74</v>
      </c>
      <c r="L47" s="10">
        <v>280</v>
      </c>
      <c r="M47" s="10">
        <v>120</v>
      </c>
      <c r="N47" s="11">
        <v>51.5</v>
      </c>
      <c r="O47" s="12" t="s">
        <v>17</v>
      </c>
    </row>
    <row r="48" spans="2:15" ht="21" customHeight="1">
      <c r="B48" s="15">
        <f t="shared" si="1"/>
        <v>1583.8</v>
      </c>
      <c r="C48" s="9">
        <v>154.7</v>
      </c>
      <c r="D48" s="10">
        <v>105.9</v>
      </c>
      <c r="E48" s="10">
        <v>185.1</v>
      </c>
      <c r="F48" s="10">
        <v>152.2</v>
      </c>
      <c r="G48" s="10">
        <v>64.8</v>
      </c>
      <c r="H48" s="10">
        <v>167</v>
      </c>
      <c r="I48" s="10">
        <v>143.1</v>
      </c>
      <c r="J48" s="10">
        <v>44</v>
      </c>
      <c r="K48" s="10">
        <v>27.9</v>
      </c>
      <c r="L48" s="10">
        <v>177.6</v>
      </c>
      <c r="M48" s="10">
        <v>238.5</v>
      </c>
      <c r="N48" s="11">
        <v>123</v>
      </c>
      <c r="O48" s="12" t="s">
        <v>18</v>
      </c>
    </row>
    <row r="49" spans="2:15" ht="21" customHeight="1">
      <c r="B49" s="15">
        <f t="shared" si="1"/>
        <v>1342.9</v>
      </c>
      <c r="C49" s="9">
        <v>129.1</v>
      </c>
      <c r="D49" s="10">
        <v>69.9</v>
      </c>
      <c r="E49" s="10">
        <v>43.2</v>
      </c>
      <c r="F49" s="10">
        <v>78.4</v>
      </c>
      <c r="G49" s="10">
        <v>65.2</v>
      </c>
      <c r="H49" s="10">
        <v>85.6</v>
      </c>
      <c r="I49" s="10">
        <v>90.2</v>
      </c>
      <c r="J49" s="10">
        <v>96.6</v>
      </c>
      <c r="K49" s="10">
        <v>114.1</v>
      </c>
      <c r="L49" s="10">
        <v>213.1</v>
      </c>
      <c r="M49" s="10">
        <v>151.8</v>
      </c>
      <c r="N49" s="13">
        <v>205.7</v>
      </c>
      <c r="O49" s="12" t="s">
        <v>19</v>
      </c>
    </row>
    <row r="50" spans="2:15" ht="21" customHeight="1">
      <c r="B50" s="15">
        <f t="shared" si="1"/>
        <v>971.8</v>
      </c>
      <c r="C50" s="9">
        <v>186.6</v>
      </c>
      <c r="D50" s="10">
        <v>27.4</v>
      </c>
      <c r="E50" s="10">
        <v>62</v>
      </c>
      <c r="F50" s="10">
        <v>7.4</v>
      </c>
      <c r="G50" s="10">
        <v>125.5</v>
      </c>
      <c r="H50" s="10">
        <v>103.7</v>
      </c>
      <c r="I50" s="10">
        <v>23.7</v>
      </c>
      <c r="J50" s="10">
        <v>69.8</v>
      </c>
      <c r="K50" s="10">
        <v>85.6</v>
      </c>
      <c r="L50" s="10">
        <v>28.4</v>
      </c>
      <c r="M50" s="10">
        <v>119</v>
      </c>
      <c r="N50" s="13">
        <v>132.7</v>
      </c>
      <c r="O50" s="12" t="s">
        <v>20</v>
      </c>
    </row>
    <row r="51" spans="2:15" ht="21" customHeight="1">
      <c r="B51" s="15">
        <f t="shared" si="1"/>
        <v>1590.2</v>
      </c>
      <c r="C51" s="9">
        <v>199.1</v>
      </c>
      <c r="D51" s="10">
        <v>34.9</v>
      </c>
      <c r="E51" s="10">
        <v>262.8</v>
      </c>
      <c r="F51" s="10">
        <v>32.1</v>
      </c>
      <c r="G51" s="10">
        <v>117.3</v>
      </c>
      <c r="H51" s="10">
        <v>205</v>
      </c>
      <c r="I51" s="10">
        <v>148.7</v>
      </c>
      <c r="J51" s="10">
        <v>101.6</v>
      </c>
      <c r="K51" s="10">
        <v>100.2</v>
      </c>
      <c r="L51" s="10">
        <v>93.9</v>
      </c>
      <c r="M51" s="10">
        <v>134.2</v>
      </c>
      <c r="N51" s="13">
        <v>160.4</v>
      </c>
      <c r="O51" s="14" t="s">
        <v>21</v>
      </c>
    </row>
    <row r="52" spans="2:15" ht="21" customHeight="1">
      <c r="B52" s="15">
        <f t="shared" si="1"/>
        <v>1048.9</v>
      </c>
      <c r="C52" s="9">
        <v>188.4</v>
      </c>
      <c r="D52" s="10">
        <v>83.8</v>
      </c>
      <c r="E52" s="10">
        <v>143.4</v>
      </c>
      <c r="F52" s="10">
        <v>127.8</v>
      </c>
      <c r="G52" s="10">
        <v>27.8</v>
      </c>
      <c r="H52" s="10">
        <v>9</v>
      </c>
      <c r="I52" s="10">
        <v>8.7</v>
      </c>
      <c r="J52" s="10">
        <v>52.4</v>
      </c>
      <c r="K52" s="10">
        <v>96.5</v>
      </c>
      <c r="L52" s="10">
        <v>188.7</v>
      </c>
      <c r="M52" s="10">
        <v>79</v>
      </c>
      <c r="N52" s="13">
        <v>43.4</v>
      </c>
      <c r="O52" s="14" t="s">
        <v>46</v>
      </c>
    </row>
    <row r="53" spans="2:15" ht="21" customHeight="1">
      <c r="B53" s="15">
        <f t="shared" si="1"/>
        <v>1504.8</v>
      </c>
      <c r="C53" s="16">
        <v>153.8</v>
      </c>
      <c r="D53" s="17">
        <v>229.2</v>
      </c>
      <c r="E53" s="17">
        <v>10.2</v>
      </c>
      <c r="F53" s="17">
        <v>55.4</v>
      </c>
      <c r="G53" s="17">
        <v>72.7</v>
      </c>
      <c r="H53" s="17">
        <v>142.5</v>
      </c>
      <c r="I53" s="17">
        <v>47.5</v>
      </c>
      <c r="J53" s="17">
        <v>102.5</v>
      </c>
      <c r="K53" s="17">
        <v>79.5</v>
      </c>
      <c r="L53" s="17">
        <v>246.2</v>
      </c>
      <c r="M53" s="17">
        <v>253.5</v>
      </c>
      <c r="N53" s="18">
        <v>111.8</v>
      </c>
      <c r="O53" s="19" t="s">
        <v>47</v>
      </c>
    </row>
    <row r="54" spans="2:15" ht="21" customHeight="1">
      <c r="B54" s="15">
        <f t="shared" si="1"/>
        <v>972.8999999999999</v>
      </c>
      <c r="C54" s="16">
        <v>153.6</v>
      </c>
      <c r="D54" s="17">
        <v>31.7</v>
      </c>
      <c r="E54" s="17">
        <v>23.6</v>
      </c>
      <c r="F54" s="17">
        <v>5.1</v>
      </c>
      <c r="G54" s="17">
        <v>113.9</v>
      </c>
      <c r="H54" s="17">
        <v>77.4</v>
      </c>
      <c r="I54" s="17">
        <v>127.8</v>
      </c>
      <c r="J54" s="17">
        <v>65.2</v>
      </c>
      <c r="K54" s="17">
        <v>34.8</v>
      </c>
      <c r="L54" s="17">
        <v>95</v>
      </c>
      <c r="M54" s="17">
        <v>150.3</v>
      </c>
      <c r="N54" s="18">
        <v>94.5</v>
      </c>
      <c r="O54" s="19" t="s">
        <v>50</v>
      </c>
    </row>
    <row r="55" spans="2:15" ht="21" customHeight="1">
      <c r="B55" s="15">
        <f t="shared" si="1"/>
        <v>1202.1000000000001</v>
      </c>
      <c r="C55" s="16">
        <v>219</v>
      </c>
      <c r="D55" s="17">
        <v>153.5</v>
      </c>
      <c r="E55" s="17">
        <v>137</v>
      </c>
      <c r="F55" s="17">
        <v>17</v>
      </c>
      <c r="G55" s="17">
        <v>81.5</v>
      </c>
      <c r="H55" s="17">
        <v>35</v>
      </c>
      <c r="I55" s="17">
        <v>151.5</v>
      </c>
      <c r="J55" s="17">
        <v>107.5</v>
      </c>
      <c r="K55" s="17">
        <v>93.5</v>
      </c>
      <c r="L55" s="17">
        <v>4</v>
      </c>
      <c r="M55" s="17">
        <v>105.7</v>
      </c>
      <c r="N55" s="18">
        <v>96.9</v>
      </c>
      <c r="O55" s="19" t="s">
        <v>51</v>
      </c>
    </row>
    <row r="56" spans="2:15" ht="21" customHeight="1">
      <c r="B56" s="15">
        <f t="shared" si="1"/>
        <v>1740</v>
      </c>
      <c r="C56" s="16">
        <v>348.5</v>
      </c>
      <c r="D56" s="17">
        <v>17.5</v>
      </c>
      <c r="E56" s="17">
        <v>327</v>
      </c>
      <c r="F56" s="17">
        <v>63.5</v>
      </c>
      <c r="G56" s="17">
        <v>22</v>
      </c>
      <c r="H56" s="17">
        <v>77.5</v>
      </c>
      <c r="I56" s="17">
        <v>107.5</v>
      </c>
      <c r="J56" s="17">
        <v>86.5</v>
      </c>
      <c r="K56" s="17">
        <v>62</v>
      </c>
      <c r="L56" s="17">
        <v>125.5</v>
      </c>
      <c r="M56" s="17">
        <v>343.5</v>
      </c>
      <c r="N56" s="33">
        <v>159</v>
      </c>
      <c r="O56" s="12" t="s">
        <v>59</v>
      </c>
    </row>
    <row r="57" spans="2:15" ht="21" customHeight="1">
      <c r="B57" s="15">
        <f t="shared" si="1"/>
        <v>1107</v>
      </c>
      <c r="C57" s="16">
        <v>107.5</v>
      </c>
      <c r="D57" s="17">
        <v>160.5</v>
      </c>
      <c r="E57" s="17">
        <v>66</v>
      </c>
      <c r="F57" s="17">
        <v>25.5</v>
      </c>
      <c r="G57" s="17">
        <v>71.5</v>
      </c>
      <c r="H57" s="17">
        <v>33</v>
      </c>
      <c r="I57" s="17">
        <v>161.5</v>
      </c>
      <c r="J57" s="17">
        <v>56</v>
      </c>
      <c r="K57" s="17">
        <v>101</v>
      </c>
      <c r="L57" s="17">
        <v>133</v>
      </c>
      <c r="M57" s="17">
        <v>138</v>
      </c>
      <c r="N57" s="33">
        <v>53.5</v>
      </c>
      <c r="O57" s="12" t="s">
        <v>66</v>
      </c>
    </row>
    <row r="58" spans="2:15" ht="21" customHeight="1">
      <c r="B58" s="15">
        <f t="shared" si="1"/>
        <v>1104.5</v>
      </c>
      <c r="C58" s="10">
        <v>22.5</v>
      </c>
      <c r="D58" s="10">
        <v>0</v>
      </c>
      <c r="E58" s="10">
        <v>53.5</v>
      </c>
      <c r="F58" s="10">
        <v>42.5</v>
      </c>
      <c r="G58" s="10">
        <v>22</v>
      </c>
      <c r="H58" s="10">
        <v>150</v>
      </c>
      <c r="I58" s="10">
        <v>100</v>
      </c>
      <c r="J58" s="10">
        <v>150.5</v>
      </c>
      <c r="K58" s="10">
        <v>23</v>
      </c>
      <c r="L58" s="10">
        <v>145</v>
      </c>
      <c r="M58" s="10">
        <v>243</v>
      </c>
      <c r="N58" s="10">
        <v>152.5</v>
      </c>
      <c r="O58" s="19" t="s">
        <v>67</v>
      </c>
    </row>
    <row r="59" spans="2:15" ht="21" customHeight="1" thickBot="1">
      <c r="B59" s="38">
        <f t="shared" si="1"/>
        <v>1787.5</v>
      </c>
      <c r="C59" s="39">
        <v>144</v>
      </c>
      <c r="D59" s="39">
        <v>21</v>
      </c>
      <c r="E59" s="39">
        <v>168.5</v>
      </c>
      <c r="F59" s="39">
        <v>15.5</v>
      </c>
      <c r="G59" s="39">
        <v>56</v>
      </c>
      <c r="H59" s="39">
        <v>76.5</v>
      </c>
      <c r="I59" s="39">
        <v>136</v>
      </c>
      <c r="J59" s="39">
        <v>151</v>
      </c>
      <c r="K59" s="39">
        <v>81.5</v>
      </c>
      <c r="L59" s="39">
        <v>222</v>
      </c>
      <c r="M59" s="39">
        <v>206</v>
      </c>
      <c r="N59" s="39">
        <v>509.5</v>
      </c>
      <c r="O59" s="40" t="s">
        <v>90</v>
      </c>
    </row>
    <row r="60" spans="2:15" ht="21" customHeight="1">
      <c r="B60" s="20">
        <f t="shared" si="1"/>
        <v>1328.92</v>
      </c>
      <c r="C60" s="21">
        <f>AVERAGE(C24:C58)</f>
        <v>180.66571428571433</v>
      </c>
      <c r="D60" s="21">
        <f aca="true" t="shared" si="2" ref="D60:N60">AVERAGE(D24:D58)</f>
        <v>101.92285714285715</v>
      </c>
      <c r="E60" s="21">
        <f t="shared" si="2"/>
        <v>106.17428571428572</v>
      </c>
      <c r="F60" s="21">
        <f t="shared" si="2"/>
        <v>64.52571428571429</v>
      </c>
      <c r="G60" s="21">
        <f t="shared" si="2"/>
        <v>77.80571428571429</v>
      </c>
      <c r="H60" s="21">
        <f t="shared" si="2"/>
        <v>80.9342857142857</v>
      </c>
      <c r="I60" s="21">
        <f t="shared" si="2"/>
        <v>92.20571428571427</v>
      </c>
      <c r="J60" s="21">
        <f t="shared" si="2"/>
        <v>85.86</v>
      </c>
      <c r="K60" s="21">
        <f t="shared" si="2"/>
        <v>77.25999999999999</v>
      </c>
      <c r="L60" s="21">
        <f t="shared" si="2"/>
        <v>124.1542857142857</v>
      </c>
      <c r="M60" s="21">
        <f t="shared" si="2"/>
        <v>154.34285714285716</v>
      </c>
      <c r="N60" s="21">
        <f t="shared" si="2"/>
        <v>183.0685714285714</v>
      </c>
      <c r="O60" s="34" t="s">
        <v>33</v>
      </c>
    </row>
    <row r="61" spans="2:15" ht="21" customHeight="1">
      <c r="B61" s="8">
        <f>MAX(B24:B58)</f>
        <v>1989.5</v>
      </c>
      <c r="C61" s="11">
        <f>MAX(C24:C58)</f>
        <v>565.5</v>
      </c>
      <c r="D61" s="11">
        <f aca="true" t="shared" si="3" ref="D61:M61">MAX(D24:D58)</f>
        <v>400</v>
      </c>
      <c r="E61" s="11">
        <f t="shared" si="3"/>
        <v>327</v>
      </c>
      <c r="F61" s="11">
        <f t="shared" si="3"/>
        <v>189</v>
      </c>
      <c r="G61" s="11">
        <f t="shared" si="3"/>
        <v>171</v>
      </c>
      <c r="H61" s="11">
        <f t="shared" si="3"/>
        <v>205</v>
      </c>
      <c r="I61" s="11">
        <f t="shared" si="3"/>
        <v>202</v>
      </c>
      <c r="J61" s="11">
        <f t="shared" si="3"/>
        <v>150.5</v>
      </c>
      <c r="K61" s="11">
        <f t="shared" si="3"/>
        <v>206</v>
      </c>
      <c r="L61" s="11">
        <f t="shared" si="3"/>
        <v>280</v>
      </c>
      <c r="M61" s="11">
        <f t="shared" si="3"/>
        <v>343.5</v>
      </c>
      <c r="N61" s="11">
        <f>MAX(N24:N58)</f>
        <v>547</v>
      </c>
      <c r="O61" s="22" t="s">
        <v>34</v>
      </c>
    </row>
    <row r="62" spans="2:15" ht="21" customHeight="1">
      <c r="B62" s="8">
        <f>MIN(B24:B58)</f>
        <v>971.8</v>
      </c>
      <c r="C62" s="11">
        <f>MIN(C24:C58)</f>
        <v>22.5</v>
      </c>
      <c r="D62" s="11">
        <f aca="true" t="shared" si="4" ref="D62:N62">MIN(D24:D58)</f>
        <v>0</v>
      </c>
      <c r="E62" s="11">
        <f t="shared" si="4"/>
        <v>4.5</v>
      </c>
      <c r="F62" s="11">
        <f t="shared" si="4"/>
        <v>2</v>
      </c>
      <c r="G62" s="11">
        <f t="shared" si="4"/>
        <v>14</v>
      </c>
      <c r="H62" s="11">
        <f t="shared" si="4"/>
        <v>9</v>
      </c>
      <c r="I62" s="11">
        <f t="shared" si="4"/>
        <v>8.7</v>
      </c>
      <c r="J62" s="11">
        <f t="shared" si="4"/>
        <v>44</v>
      </c>
      <c r="K62" s="11">
        <f t="shared" si="4"/>
        <v>14.5</v>
      </c>
      <c r="L62" s="11">
        <f t="shared" si="4"/>
        <v>4</v>
      </c>
      <c r="M62" s="11">
        <f t="shared" si="4"/>
        <v>30.5</v>
      </c>
      <c r="N62" s="11">
        <f t="shared" si="4"/>
        <v>38</v>
      </c>
      <c r="O62" s="22" t="s">
        <v>35</v>
      </c>
    </row>
    <row r="63" spans="2:15" ht="21" customHeight="1">
      <c r="B63" s="8">
        <f>B61-B62</f>
        <v>1017.7</v>
      </c>
      <c r="C63" s="11">
        <f aca="true" t="shared" si="5" ref="C63:N63">C61-C62</f>
        <v>543</v>
      </c>
      <c r="D63" s="11">
        <f t="shared" si="5"/>
        <v>400</v>
      </c>
      <c r="E63" s="11">
        <f t="shared" si="5"/>
        <v>322.5</v>
      </c>
      <c r="F63" s="11">
        <f t="shared" si="5"/>
        <v>187</v>
      </c>
      <c r="G63" s="11">
        <f t="shared" si="5"/>
        <v>157</v>
      </c>
      <c r="H63" s="11">
        <f t="shared" si="5"/>
        <v>196</v>
      </c>
      <c r="I63" s="11">
        <f t="shared" si="5"/>
        <v>193.3</v>
      </c>
      <c r="J63" s="11">
        <f t="shared" si="5"/>
        <v>106.5</v>
      </c>
      <c r="K63" s="11">
        <f t="shared" si="5"/>
        <v>191.5</v>
      </c>
      <c r="L63" s="11">
        <f t="shared" si="5"/>
        <v>276</v>
      </c>
      <c r="M63" s="11">
        <f t="shared" si="5"/>
        <v>313</v>
      </c>
      <c r="N63" s="11">
        <f t="shared" si="5"/>
        <v>509</v>
      </c>
      <c r="O63" s="22" t="s">
        <v>36</v>
      </c>
    </row>
    <row r="64" spans="2:15" ht="21" customHeight="1">
      <c r="B64" s="8">
        <f>STDEV(B24:B58)</f>
        <v>253.08553053208195</v>
      </c>
      <c r="C64" s="11">
        <f>STDEV(C24:C58)</f>
        <v>101.61594635991854</v>
      </c>
      <c r="D64" s="11">
        <f aca="true" t="shared" si="6" ref="D64:M64">STDEV(D24:D58)</f>
        <v>74.88940899641239</v>
      </c>
      <c r="E64" s="11">
        <f t="shared" si="6"/>
        <v>79.32385718891723</v>
      </c>
      <c r="F64" s="11">
        <f t="shared" si="6"/>
        <v>50.92272313115666</v>
      </c>
      <c r="G64" s="11">
        <f t="shared" si="6"/>
        <v>43.881001804057874</v>
      </c>
      <c r="H64" s="11">
        <f t="shared" si="6"/>
        <v>47.567833563406765</v>
      </c>
      <c r="I64" s="11">
        <f t="shared" si="6"/>
        <v>43.86485892761424</v>
      </c>
      <c r="J64" s="11">
        <f t="shared" si="6"/>
        <v>30.459145250839942</v>
      </c>
      <c r="K64" s="11">
        <f t="shared" si="6"/>
        <v>45.84826124100598</v>
      </c>
      <c r="L64" s="11">
        <f t="shared" si="6"/>
        <v>72.03736507109734</v>
      </c>
      <c r="M64" s="11">
        <f t="shared" si="6"/>
        <v>73.2864736966567</v>
      </c>
      <c r="N64" s="11">
        <f>STDEV(N24:N58)</f>
        <v>113.33578888425679</v>
      </c>
      <c r="O64" s="22" t="s">
        <v>37</v>
      </c>
    </row>
    <row r="65" spans="2:15" ht="21" customHeight="1" thickBot="1">
      <c r="B65" s="35">
        <f>B64/B60</f>
        <v>0.19044451925780478</v>
      </c>
      <c r="C65" s="36">
        <f aca="true" t="shared" si="7" ref="C65:N65">C64/C60</f>
        <v>0.5624528525607116</v>
      </c>
      <c r="D65" s="36">
        <f t="shared" si="7"/>
        <v>0.734765597195199</v>
      </c>
      <c r="E65" s="36">
        <f t="shared" si="7"/>
        <v>0.7471098736880339</v>
      </c>
      <c r="F65" s="36">
        <f t="shared" si="7"/>
        <v>0.7891849581962819</v>
      </c>
      <c r="G65" s="36">
        <f t="shared" si="7"/>
        <v>0.5639817358776533</v>
      </c>
      <c r="H65" s="36">
        <f t="shared" si="7"/>
        <v>0.5877340257419553</v>
      </c>
      <c r="I65" s="36">
        <f t="shared" si="7"/>
        <v>0.4757282047801496</v>
      </c>
      <c r="J65" s="36">
        <f t="shared" si="7"/>
        <v>0.3547536134502672</v>
      </c>
      <c r="K65" s="36">
        <f t="shared" si="7"/>
        <v>0.5934281807016047</v>
      </c>
      <c r="L65" s="36">
        <f t="shared" si="7"/>
        <v>0.5802245541235346</v>
      </c>
      <c r="M65" s="36">
        <f t="shared" si="7"/>
        <v>0.4748290594933329</v>
      </c>
      <c r="N65" s="36">
        <f t="shared" si="7"/>
        <v>0.6190892734883086</v>
      </c>
      <c r="O65" s="25" t="s">
        <v>38</v>
      </c>
    </row>
    <row r="67" ht="21" customHeight="1" thickBot="1"/>
    <row r="68" spans="2:15" ht="21" customHeight="1" thickBot="1">
      <c r="B68" s="2">
        <f>SUM(C68:N68)</f>
        <v>1294.78</v>
      </c>
      <c r="C68" s="29">
        <f aca="true" t="shared" si="8" ref="C68:M68">AVERAGE(C44:C58)</f>
        <v>181.45333333333332</v>
      </c>
      <c r="D68" s="29">
        <f t="shared" si="8"/>
        <v>80.32</v>
      </c>
      <c r="E68" s="29">
        <f t="shared" si="8"/>
        <v>102.14</v>
      </c>
      <c r="F68" s="29">
        <f t="shared" si="8"/>
        <v>65.66</v>
      </c>
      <c r="G68" s="29">
        <f t="shared" si="8"/>
        <v>77.64666666666666</v>
      </c>
      <c r="H68" s="29">
        <f t="shared" si="8"/>
        <v>96.84666666666668</v>
      </c>
      <c r="I68" s="29">
        <f t="shared" si="8"/>
        <v>100.01333333333334</v>
      </c>
      <c r="J68" s="29">
        <f t="shared" si="8"/>
        <v>89.24</v>
      </c>
      <c r="K68" s="29">
        <f t="shared" si="8"/>
        <v>67.44</v>
      </c>
      <c r="L68" s="29">
        <f t="shared" si="8"/>
        <v>131.66</v>
      </c>
      <c r="M68" s="29">
        <f t="shared" si="8"/>
        <v>174.13333333333333</v>
      </c>
      <c r="N68" s="29">
        <f>AVERAGE(N44:N58)</f>
        <v>128.2266666666667</v>
      </c>
      <c r="O68" s="30" t="s">
        <v>58</v>
      </c>
    </row>
  </sheetData>
  <sheetProtection/>
  <mergeCells count="1">
    <mergeCell ref="B1:O1"/>
  </mergeCells>
  <printOptions/>
  <pageMargins left="0" right="0" top="0" bottom="0" header="0.5118110236220472" footer="0.5118110236220472"/>
  <pageSetup horizontalDpi="180" verticalDpi="180" orientation="portrait" paperSize="9" r:id="rId1"/>
  <ignoredErrors>
    <ignoredError sqref="C68:N68 C60:N60 C61:N61 C64:N64 C62:N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33FF"/>
  </sheetPr>
  <dimension ref="B1:O47"/>
  <sheetViews>
    <sheetView zoomScale="80" zoomScaleNormal="80" zoomScalePageLayoutView="0" workbookViewId="0" topLeftCell="A25">
      <selection activeCell="B38" sqref="B38"/>
    </sheetView>
  </sheetViews>
  <sheetFormatPr defaultColWidth="9.140625" defaultRowHeight="21" customHeight="1"/>
  <cols>
    <col min="1" max="1" width="0.42578125" style="1" customWidth="1"/>
    <col min="2" max="2" width="8.140625" style="26" customWidth="1"/>
    <col min="3" max="14" width="7.00390625" style="1" customWidth="1"/>
    <col min="15" max="15" width="10.8515625" style="27" customWidth="1"/>
    <col min="16" max="16384" width="9.140625" style="1" customWidth="1"/>
  </cols>
  <sheetData>
    <row r="1" spans="2:15" ht="21" customHeight="1" thickBot="1">
      <c r="B1" s="37" t="s">
        <v>60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30.75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5" t="s">
        <v>49</v>
      </c>
      <c r="H2" s="4" t="s">
        <v>48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6" t="s">
        <v>10</v>
      </c>
      <c r="O2" s="7" t="s">
        <v>11</v>
      </c>
    </row>
    <row r="3" spans="2:15" ht="21" customHeight="1">
      <c r="B3" s="15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39</v>
      </c>
    </row>
    <row r="4" spans="2:15" ht="21" customHeight="1">
      <c r="B4" s="15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2" t="s">
        <v>40</v>
      </c>
    </row>
    <row r="5" spans="2:15" ht="21" customHeight="1">
      <c r="B5" s="15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" t="s">
        <v>41</v>
      </c>
    </row>
    <row r="6" spans="2:15" ht="21" customHeight="1">
      <c r="B6" s="15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 t="s">
        <v>42</v>
      </c>
    </row>
    <row r="7" spans="2:15" ht="21" customHeight="1">
      <c r="B7" s="1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2" t="s">
        <v>43</v>
      </c>
    </row>
    <row r="8" spans="2:15" ht="21" customHeight="1">
      <c r="B8" s="15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2" t="s">
        <v>44</v>
      </c>
    </row>
    <row r="9" spans="2:15" ht="21" customHeight="1">
      <c r="B9" s="15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2" t="s">
        <v>45</v>
      </c>
    </row>
    <row r="10" spans="2:15" ht="21" customHeight="1">
      <c r="B10" s="15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2" t="s">
        <v>32</v>
      </c>
    </row>
    <row r="11" spans="2:15" ht="21" customHeight="1">
      <c r="B11" s="15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2" t="s">
        <v>31</v>
      </c>
    </row>
    <row r="12" spans="2:15" ht="21" customHeight="1">
      <c r="B12" s="15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2" t="s">
        <v>30</v>
      </c>
    </row>
    <row r="13" spans="2:15" ht="21" customHeight="1">
      <c r="B13" s="15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2" t="s">
        <v>29</v>
      </c>
    </row>
    <row r="14" spans="2:15" ht="21" customHeight="1">
      <c r="B14" s="15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2" t="s">
        <v>28</v>
      </c>
    </row>
    <row r="15" spans="2:15" ht="21" customHeight="1">
      <c r="B15" s="15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2" t="s">
        <v>27</v>
      </c>
    </row>
    <row r="16" spans="2:15" ht="21" customHeight="1">
      <c r="B16" s="15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2" t="s">
        <v>26</v>
      </c>
    </row>
    <row r="17" spans="2:15" ht="21" customHeight="1">
      <c r="B17" s="15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2" t="s">
        <v>25</v>
      </c>
    </row>
    <row r="18" spans="2:15" ht="21" customHeight="1">
      <c r="B18" s="15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 t="s">
        <v>24</v>
      </c>
    </row>
    <row r="19" spans="2:15" ht="21" customHeight="1">
      <c r="B19" s="15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/>
      <c r="O19" s="12" t="s">
        <v>23</v>
      </c>
    </row>
    <row r="20" spans="2:15" ht="21" customHeight="1">
      <c r="B20" s="15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2" t="s">
        <v>22</v>
      </c>
    </row>
    <row r="21" spans="2:15" ht="21" customHeight="1">
      <c r="B21" s="15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2" t="s">
        <v>15</v>
      </c>
    </row>
    <row r="22" spans="2:15" ht="21" customHeight="1">
      <c r="B22" s="15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2" t="s">
        <v>14</v>
      </c>
    </row>
    <row r="23" spans="2:15" ht="21" customHeight="1">
      <c r="B23" s="15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2" t="s">
        <v>13</v>
      </c>
    </row>
    <row r="24" spans="2:15" ht="21" customHeight="1">
      <c r="B24" s="15">
        <f aca="true" t="shared" si="0" ref="B24:B39">SUM(C24:N24)</f>
        <v>559.5</v>
      </c>
      <c r="C24" s="9">
        <v>45.5</v>
      </c>
      <c r="D24" s="10">
        <v>9</v>
      </c>
      <c r="E24" s="10">
        <v>44</v>
      </c>
      <c r="F24" s="10">
        <v>26.5</v>
      </c>
      <c r="G24" s="10">
        <v>28</v>
      </c>
      <c r="H24" s="10">
        <v>63</v>
      </c>
      <c r="I24" s="10">
        <v>23</v>
      </c>
      <c r="J24" s="10">
        <v>101</v>
      </c>
      <c r="K24" s="10">
        <v>12</v>
      </c>
      <c r="L24" s="10">
        <v>42.5</v>
      </c>
      <c r="M24" s="10">
        <v>84</v>
      </c>
      <c r="N24" s="11">
        <v>81</v>
      </c>
      <c r="O24" s="12" t="s">
        <v>12</v>
      </c>
    </row>
    <row r="25" spans="2:15" ht="21" customHeight="1">
      <c r="B25" s="15">
        <f t="shared" si="0"/>
        <v>758.4</v>
      </c>
      <c r="C25" s="9">
        <v>22.5</v>
      </c>
      <c r="D25" s="10">
        <v>11</v>
      </c>
      <c r="E25" s="10">
        <v>38.5</v>
      </c>
      <c r="F25" s="10">
        <v>0</v>
      </c>
      <c r="G25" s="10">
        <v>88</v>
      </c>
      <c r="H25" s="10">
        <v>159.5</v>
      </c>
      <c r="I25" s="10">
        <v>49.5</v>
      </c>
      <c r="J25" s="10">
        <v>43.5</v>
      </c>
      <c r="K25" s="10">
        <v>32.4</v>
      </c>
      <c r="L25" s="10">
        <v>48</v>
      </c>
      <c r="M25" s="10">
        <v>196</v>
      </c>
      <c r="N25" s="11">
        <v>69.5</v>
      </c>
      <c r="O25" s="12" t="s">
        <v>16</v>
      </c>
    </row>
    <row r="26" spans="2:15" ht="21" customHeight="1">
      <c r="B26" s="15">
        <f t="shared" si="0"/>
        <v>557</v>
      </c>
      <c r="C26" s="9">
        <v>17</v>
      </c>
      <c r="D26" s="10">
        <v>8</v>
      </c>
      <c r="E26" s="10">
        <v>9</v>
      </c>
      <c r="F26" s="10">
        <v>43</v>
      </c>
      <c r="G26" s="10">
        <v>71</v>
      </c>
      <c r="H26" s="10">
        <v>79.5</v>
      </c>
      <c r="I26" s="10">
        <v>81.5</v>
      </c>
      <c r="J26" s="10">
        <v>36.5</v>
      </c>
      <c r="K26" s="10">
        <v>25</v>
      </c>
      <c r="L26" s="10">
        <v>145</v>
      </c>
      <c r="M26" s="10">
        <v>27.5</v>
      </c>
      <c r="N26" s="11">
        <v>14</v>
      </c>
      <c r="O26" s="12" t="s">
        <v>17</v>
      </c>
    </row>
    <row r="27" spans="2:15" ht="21" customHeight="1">
      <c r="B27" s="15">
        <f t="shared" si="0"/>
        <v>452</v>
      </c>
      <c r="C27" s="9">
        <v>15</v>
      </c>
      <c r="D27" s="10">
        <v>10</v>
      </c>
      <c r="E27" s="10">
        <v>44</v>
      </c>
      <c r="F27" s="10">
        <v>19</v>
      </c>
      <c r="G27" s="10">
        <v>92.5</v>
      </c>
      <c r="H27" s="10">
        <v>42</v>
      </c>
      <c r="I27" s="10">
        <v>25.5</v>
      </c>
      <c r="J27" s="10">
        <v>22.5</v>
      </c>
      <c r="K27" s="10">
        <v>6</v>
      </c>
      <c r="L27" s="10">
        <v>81</v>
      </c>
      <c r="M27" s="10">
        <v>64.5</v>
      </c>
      <c r="N27" s="11">
        <v>30</v>
      </c>
      <c r="O27" s="12" t="s">
        <v>18</v>
      </c>
    </row>
    <row r="28" spans="2:15" ht="21" customHeight="1">
      <c r="B28" s="15">
        <f t="shared" si="0"/>
        <v>373</v>
      </c>
      <c r="C28" s="9">
        <v>26</v>
      </c>
      <c r="D28" s="10">
        <v>0</v>
      </c>
      <c r="E28" s="10">
        <v>3</v>
      </c>
      <c r="F28" s="10">
        <v>5</v>
      </c>
      <c r="G28" s="10">
        <v>87</v>
      </c>
      <c r="H28" s="10">
        <v>22</v>
      </c>
      <c r="I28" s="10">
        <v>35.5</v>
      </c>
      <c r="J28" s="10">
        <v>51.5</v>
      </c>
      <c r="K28" s="10">
        <v>28</v>
      </c>
      <c r="L28" s="10">
        <v>65</v>
      </c>
      <c r="M28" s="10">
        <v>39</v>
      </c>
      <c r="N28" s="13">
        <v>11</v>
      </c>
      <c r="O28" s="12" t="s">
        <v>19</v>
      </c>
    </row>
    <row r="29" spans="2:15" ht="21" customHeight="1">
      <c r="B29" s="15">
        <f t="shared" si="0"/>
        <v>276</v>
      </c>
      <c r="C29" s="9">
        <v>4</v>
      </c>
      <c r="D29" s="10">
        <v>5</v>
      </c>
      <c r="E29" s="10">
        <v>6</v>
      </c>
      <c r="F29" s="10">
        <v>2</v>
      </c>
      <c r="G29" s="10">
        <v>26</v>
      </c>
      <c r="H29" s="10">
        <v>63</v>
      </c>
      <c r="I29" s="10">
        <v>2</v>
      </c>
      <c r="J29" s="10">
        <v>54</v>
      </c>
      <c r="K29" s="10">
        <v>60.5</v>
      </c>
      <c r="L29" s="10">
        <v>7</v>
      </c>
      <c r="M29" s="10">
        <v>35.5</v>
      </c>
      <c r="N29" s="13">
        <v>11</v>
      </c>
      <c r="O29" s="12" t="s">
        <v>20</v>
      </c>
    </row>
    <row r="30" spans="2:15" ht="21" customHeight="1">
      <c r="B30" s="15">
        <f t="shared" si="0"/>
        <v>350</v>
      </c>
      <c r="C30" s="9">
        <v>0</v>
      </c>
      <c r="D30" s="10">
        <v>8</v>
      </c>
      <c r="E30" s="10">
        <v>17</v>
      </c>
      <c r="F30" s="10">
        <v>13</v>
      </c>
      <c r="G30" s="10">
        <v>43</v>
      </c>
      <c r="H30" s="10">
        <v>91</v>
      </c>
      <c r="I30" s="10">
        <v>35</v>
      </c>
      <c r="J30" s="10">
        <v>20</v>
      </c>
      <c r="K30" s="10">
        <v>22</v>
      </c>
      <c r="L30" s="10">
        <v>27</v>
      </c>
      <c r="M30" s="10">
        <v>44</v>
      </c>
      <c r="N30" s="13">
        <v>30</v>
      </c>
      <c r="O30" s="14" t="s">
        <v>21</v>
      </c>
    </row>
    <row r="31" spans="2:15" ht="21" customHeight="1">
      <c r="B31" s="15">
        <f t="shared" si="0"/>
        <v>160</v>
      </c>
      <c r="C31" s="9">
        <v>0</v>
      </c>
      <c r="D31" s="10">
        <v>5</v>
      </c>
      <c r="E31" s="10">
        <v>21</v>
      </c>
      <c r="F31" s="10">
        <v>4</v>
      </c>
      <c r="G31" s="10">
        <v>14</v>
      </c>
      <c r="H31" s="10">
        <v>13</v>
      </c>
      <c r="I31" s="10">
        <v>0</v>
      </c>
      <c r="J31" s="10">
        <v>13</v>
      </c>
      <c r="K31" s="10">
        <v>19</v>
      </c>
      <c r="L31" s="10">
        <v>67</v>
      </c>
      <c r="M31" s="10">
        <v>2</v>
      </c>
      <c r="N31" s="13">
        <v>2</v>
      </c>
      <c r="O31" s="14" t="s">
        <v>46</v>
      </c>
    </row>
    <row r="32" spans="2:15" ht="21" customHeight="1">
      <c r="B32" s="15">
        <f t="shared" si="0"/>
        <v>410.5</v>
      </c>
      <c r="C32" s="16">
        <v>48.5</v>
      </c>
      <c r="D32" s="17">
        <v>39</v>
      </c>
      <c r="E32" s="17">
        <v>2</v>
      </c>
      <c r="F32" s="17">
        <v>45</v>
      </c>
      <c r="G32" s="17">
        <v>23</v>
      </c>
      <c r="H32" s="17">
        <v>55.5</v>
      </c>
      <c r="I32" s="17">
        <v>14.5</v>
      </c>
      <c r="J32" s="17">
        <v>39.5</v>
      </c>
      <c r="K32" s="17">
        <v>18</v>
      </c>
      <c r="L32" s="17">
        <v>28.5</v>
      </c>
      <c r="M32" s="17">
        <v>83</v>
      </c>
      <c r="N32" s="18">
        <v>14</v>
      </c>
      <c r="O32" s="19" t="s">
        <v>47</v>
      </c>
    </row>
    <row r="33" spans="2:15" ht="21" customHeight="1">
      <c r="B33" s="15">
        <f t="shared" si="0"/>
        <v>406.5</v>
      </c>
      <c r="C33" s="16">
        <v>24.5</v>
      </c>
      <c r="D33" s="17">
        <v>2</v>
      </c>
      <c r="E33" s="17">
        <v>4</v>
      </c>
      <c r="F33" s="17">
        <v>0</v>
      </c>
      <c r="G33" s="17">
        <v>101.5</v>
      </c>
      <c r="H33" s="17">
        <v>51.5</v>
      </c>
      <c r="I33" s="17">
        <v>34</v>
      </c>
      <c r="J33" s="17">
        <v>25</v>
      </c>
      <c r="K33" s="17">
        <v>16</v>
      </c>
      <c r="L33" s="17">
        <v>39</v>
      </c>
      <c r="M33" s="17">
        <v>94.5</v>
      </c>
      <c r="N33" s="18">
        <v>14.5</v>
      </c>
      <c r="O33" s="19" t="s">
        <v>50</v>
      </c>
    </row>
    <row r="34" spans="2:15" ht="21" customHeight="1">
      <c r="B34" s="15">
        <f t="shared" si="0"/>
        <v>364</v>
      </c>
      <c r="C34" s="16">
        <v>35</v>
      </c>
      <c r="D34" s="17">
        <v>37.5</v>
      </c>
      <c r="E34" s="17">
        <v>24</v>
      </c>
      <c r="F34" s="17">
        <v>10</v>
      </c>
      <c r="G34" s="17">
        <v>74.5</v>
      </c>
      <c r="H34" s="17">
        <v>37</v>
      </c>
      <c r="I34" s="17">
        <v>25.5</v>
      </c>
      <c r="J34" s="17">
        <v>21.5</v>
      </c>
      <c r="K34" s="17">
        <v>42</v>
      </c>
      <c r="L34" s="17">
        <v>32.5</v>
      </c>
      <c r="M34" s="17">
        <v>16</v>
      </c>
      <c r="N34" s="18">
        <v>8.5</v>
      </c>
      <c r="O34" s="19" t="s">
        <v>51</v>
      </c>
    </row>
    <row r="35" spans="2:15" ht="21" customHeight="1">
      <c r="B35" s="15">
        <f t="shared" si="0"/>
        <v>464</v>
      </c>
      <c r="C35" s="16">
        <v>16</v>
      </c>
      <c r="D35" s="17">
        <v>3</v>
      </c>
      <c r="E35" s="17">
        <v>37.5</v>
      </c>
      <c r="F35" s="17">
        <v>23.5</v>
      </c>
      <c r="G35" s="17">
        <v>26</v>
      </c>
      <c r="H35" s="17">
        <v>88</v>
      </c>
      <c r="I35" s="17">
        <v>24.5</v>
      </c>
      <c r="J35" s="17">
        <v>64</v>
      </c>
      <c r="K35" s="17">
        <v>31.5</v>
      </c>
      <c r="L35" s="17">
        <v>18</v>
      </c>
      <c r="M35" s="17">
        <v>113.5</v>
      </c>
      <c r="N35" s="18">
        <v>18.5</v>
      </c>
      <c r="O35" s="19" t="s">
        <v>59</v>
      </c>
    </row>
    <row r="36" spans="2:15" ht="21" customHeight="1">
      <c r="B36" s="15">
        <f t="shared" si="0"/>
        <v>370</v>
      </c>
      <c r="C36" s="16">
        <v>9</v>
      </c>
      <c r="D36" s="17">
        <v>39</v>
      </c>
      <c r="E36" s="17">
        <v>6.5</v>
      </c>
      <c r="F36" s="17">
        <v>30.5</v>
      </c>
      <c r="G36" s="17">
        <v>52.5</v>
      </c>
      <c r="H36" s="17">
        <v>7.5</v>
      </c>
      <c r="I36" s="17">
        <v>37</v>
      </c>
      <c r="J36" s="17">
        <v>44.5</v>
      </c>
      <c r="K36" s="17">
        <v>20</v>
      </c>
      <c r="L36" s="17">
        <v>51</v>
      </c>
      <c r="M36" s="17">
        <v>70</v>
      </c>
      <c r="N36" s="18">
        <v>2.5</v>
      </c>
      <c r="O36" s="19" t="s">
        <v>66</v>
      </c>
    </row>
    <row r="37" spans="2:15" ht="21" customHeight="1" thickBot="1">
      <c r="B37" s="15">
        <f t="shared" si="0"/>
        <v>328</v>
      </c>
      <c r="C37" s="16">
        <v>3</v>
      </c>
      <c r="D37" s="17">
        <v>0</v>
      </c>
      <c r="E37" s="17">
        <v>39.5</v>
      </c>
      <c r="F37" s="17">
        <v>27.5</v>
      </c>
      <c r="G37" s="17">
        <v>43</v>
      </c>
      <c r="H37" s="17">
        <v>25</v>
      </c>
      <c r="I37" s="17">
        <v>25</v>
      </c>
      <c r="J37" s="17">
        <v>18.5</v>
      </c>
      <c r="K37" s="17">
        <v>4</v>
      </c>
      <c r="L37" s="17">
        <v>56</v>
      </c>
      <c r="M37" s="17">
        <v>83.5</v>
      </c>
      <c r="N37" s="18">
        <v>3</v>
      </c>
      <c r="O37" s="31" t="s">
        <v>67</v>
      </c>
    </row>
    <row r="38" spans="2:15" ht="21" customHeight="1" thickBot="1">
      <c r="B38" s="38">
        <f t="shared" si="0"/>
        <v>425</v>
      </c>
      <c r="C38" s="41">
        <v>28</v>
      </c>
      <c r="D38" s="42">
        <v>0</v>
      </c>
      <c r="E38" s="42">
        <v>20.5</v>
      </c>
      <c r="F38" s="42">
        <v>2</v>
      </c>
      <c r="G38" s="42">
        <v>23.5</v>
      </c>
      <c r="H38" s="42">
        <v>75</v>
      </c>
      <c r="I38" s="42">
        <v>57.5</v>
      </c>
      <c r="J38" s="42">
        <v>78.5</v>
      </c>
      <c r="K38" s="42">
        <v>8.5</v>
      </c>
      <c r="L38" s="42">
        <v>59.5</v>
      </c>
      <c r="M38" s="42">
        <v>21.5</v>
      </c>
      <c r="N38" s="42">
        <v>50.5</v>
      </c>
      <c r="O38" s="40" t="s">
        <v>90</v>
      </c>
    </row>
    <row r="39" spans="2:15" ht="21" customHeight="1">
      <c r="B39" s="20">
        <f t="shared" si="0"/>
        <v>416.9266666666666</v>
      </c>
      <c r="C39" s="21">
        <f>AVERAGE(C3:C38)</f>
        <v>19.6</v>
      </c>
      <c r="D39" s="21">
        <f>AVERAGE(D3:D38)</f>
        <v>11.766666666666667</v>
      </c>
      <c r="E39" s="21">
        <f>AVERAGE(E3:E38)</f>
        <v>21.1</v>
      </c>
      <c r="F39" s="21">
        <f>AVERAGE(F3:F38)</f>
        <v>16.733333333333334</v>
      </c>
      <c r="G39" s="21">
        <f>AVERAGE(G3:G38)</f>
        <v>52.9</v>
      </c>
      <c r="H39" s="21">
        <f>AVERAGE(H3:H38)</f>
        <v>58.166666666666664</v>
      </c>
      <c r="I39" s="21">
        <f>AVERAGE(I3:I38)</f>
        <v>31.333333333333332</v>
      </c>
      <c r="J39" s="21">
        <f>AVERAGE(J3:J38)</f>
        <v>42.233333333333334</v>
      </c>
      <c r="K39" s="21">
        <f>AVERAGE(K3:K38)</f>
        <v>22.993333333333332</v>
      </c>
      <c r="L39" s="21">
        <f>AVERAGE(L3:L38)</f>
        <v>51.13333333333333</v>
      </c>
      <c r="M39" s="21">
        <f>AVERAGE(M3:M38)</f>
        <v>64.96666666666667</v>
      </c>
      <c r="N39" s="21">
        <f>AVERAGE(N3:N38)</f>
        <v>24</v>
      </c>
      <c r="O39" s="28" t="s">
        <v>33</v>
      </c>
    </row>
    <row r="40" spans="2:15" ht="21" customHeight="1">
      <c r="B40" s="8">
        <f>MAX(B3:B37)</f>
        <v>758.4</v>
      </c>
      <c r="C40" s="11">
        <f>MAX(C3:C38)</f>
        <v>48.5</v>
      </c>
      <c r="D40" s="11">
        <f>MAX(D3:D38)</f>
        <v>39</v>
      </c>
      <c r="E40" s="11">
        <f>MAX(E3:E38)</f>
        <v>44</v>
      </c>
      <c r="F40" s="11">
        <f>MAX(F3:F38)</f>
        <v>45</v>
      </c>
      <c r="G40" s="11">
        <f>MAX(G3:G38)</f>
        <v>101.5</v>
      </c>
      <c r="H40" s="11">
        <f>MAX(H3:H38)</f>
        <v>159.5</v>
      </c>
      <c r="I40" s="11">
        <f>MAX(I3:I38)</f>
        <v>81.5</v>
      </c>
      <c r="J40" s="11">
        <f>MAX(J3:J38)</f>
        <v>101</v>
      </c>
      <c r="K40" s="11">
        <f>MAX(K3:K38)</f>
        <v>60.5</v>
      </c>
      <c r="L40" s="11">
        <f>MAX(L3:L38)</f>
        <v>145</v>
      </c>
      <c r="M40" s="11">
        <f>MAX(M3:M38)</f>
        <v>196</v>
      </c>
      <c r="N40" s="11">
        <f>MAX(N3:N38)</f>
        <v>81</v>
      </c>
      <c r="O40" s="22" t="s">
        <v>34</v>
      </c>
    </row>
    <row r="41" spans="2:15" ht="21" customHeight="1">
      <c r="B41" s="8">
        <f>MIN(B3:B37)</f>
        <v>160</v>
      </c>
      <c r="C41" s="11">
        <f>MIN(C3:C38)</f>
        <v>0</v>
      </c>
      <c r="D41" s="11">
        <f>MIN(D3:D38)</f>
        <v>0</v>
      </c>
      <c r="E41" s="11">
        <f>MIN(E3:E38)</f>
        <v>2</v>
      </c>
      <c r="F41" s="11">
        <f>MIN(F3:F38)</f>
        <v>0</v>
      </c>
      <c r="G41" s="11">
        <f>MIN(G3:G38)</f>
        <v>14</v>
      </c>
      <c r="H41" s="11">
        <f>MIN(H3:H38)</f>
        <v>7.5</v>
      </c>
      <c r="I41" s="11">
        <f>MIN(I3:I38)</f>
        <v>0</v>
      </c>
      <c r="J41" s="11">
        <f>MIN(J3:J38)</f>
        <v>13</v>
      </c>
      <c r="K41" s="11">
        <f>MIN(K3:K38)</f>
        <v>4</v>
      </c>
      <c r="L41" s="11">
        <f>MIN(L3:L38)</f>
        <v>7</v>
      </c>
      <c r="M41" s="11">
        <f>MIN(M3:M38)</f>
        <v>2</v>
      </c>
      <c r="N41" s="11">
        <f>MIN(N3:N38)</f>
        <v>2</v>
      </c>
      <c r="O41" s="22" t="s">
        <v>35</v>
      </c>
    </row>
    <row r="42" spans="2:15" ht="21" customHeight="1">
      <c r="B42" s="8">
        <f>B40-B41</f>
        <v>598.4</v>
      </c>
      <c r="C42" s="11">
        <f aca="true" t="shared" si="1" ref="C42:N42">C40-C41</f>
        <v>48.5</v>
      </c>
      <c r="D42" s="11">
        <f t="shared" si="1"/>
        <v>39</v>
      </c>
      <c r="E42" s="11">
        <f t="shared" si="1"/>
        <v>42</v>
      </c>
      <c r="F42" s="11">
        <f t="shared" si="1"/>
        <v>45</v>
      </c>
      <c r="G42" s="11">
        <f t="shared" si="1"/>
        <v>87.5</v>
      </c>
      <c r="H42" s="11">
        <f t="shared" si="1"/>
        <v>152</v>
      </c>
      <c r="I42" s="11">
        <f t="shared" si="1"/>
        <v>81.5</v>
      </c>
      <c r="J42" s="11">
        <f t="shared" si="1"/>
        <v>88</v>
      </c>
      <c r="K42" s="11">
        <f t="shared" si="1"/>
        <v>56.5</v>
      </c>
      <c r="L42" s="11">
        <f t="shared" si="1"/>
        <v>138</v>
      </c>
      <c r="M42" s="11">
        <f t="shared" si="1"/>
        <v>194</v>
      </c>
      <c r="N42" s="11">
        <f t="shared" si="1"/>
        <v>79</v>
      </c>
      <c r="O42" s="22" t="s">
        <v>36</v>
      </c>
    </row>
    <row r="43" spans="2:15" ht="21" customHeight="1">
      <c r="B43" s="8">
        <f>STDEV(B3:B37)</f>
        <v>142.8648621815521</v>
      </c>
      <c r="C43" s="11">
        <f>STDEV(C3:C37)</f>
        <v>15.816252595158126</v>
      </c>
      <c r="D43" s="11">
        <f aca="true" t="shared" si="2" ref="D43:M43">STDEV(D3:D37)</f>
        <v>14.45440919079521</v>
      </c>
      <c r="E43" s="11">
        <f t="shared" si="2"/>
        <v>16.540659194645375</v>
      </c>
      <c r="F43" s="11">
        <f t="shared" si="2"/>
        <v>15.345651207720413</v>
      </c>
      <c r="G43" s="11">
        <f t="shared" si="2"/>
        <v>30.035875984459754</v>
      </c>
      <c r="H43" s="11">
        <f t="shared" si="2"/>
        <v>39.70490392387816</v>
      </c>
      <c r="I43" s="11">
        <f t="shared" si="2"/>
        <v>20.034071253467456</v>
      </c>
      <c r="J43" s="11">
        <f t="shared" si="2"/>
        <v>23.424533959265684</v>
      </c>
      <c r="K43" s="11">
        <f t="shared" si="2"/>
        <v>14.71014451486972</v>
      </c>
      <c r="L43" s="11">
        <f t="shared" si="2"/>
        <v>33.83754417218241</v>
      </c>
      <c r="M43" s="11">
        <f t="shared" si="2"/>
        <v>48.885603175190525</v>
      </c>
      <c r="N43" s="11">
        <f>STDEV(N3:N37)</f>
        <v>24.221873912316855</v>
      </c>
      <c r="O43" s="22" t="s">
        <v>37</v>
      </c>
    </row>
    <row r="44" spans="2:15" ht="21" customHeight="1" thickBot="1">
      <c r="B44" s="23">
        <f>B43/B39</f>
        <v>0.3426618482424218</v>
      </c>
      <c r="C44" s="24">
        <f aca="true" t="shared" si="3" ref="C44:N44">C43/C39</f>
        <v>0.8069516630182717</v>
      </c>
      <c r="D44" s="24">
        <f t="shared" si="3"/>
        <v>1.2284200445435023</v>
      </c>
      <c r="E44" s="24">
        <f t="shared" si="3"/>
        <v>0.783917497376558</v>
      </c>
      <c r="F44" s="24">
        <f t="shared" si="3"/>
        <v>0.9170707893060007</v>
      </c>
      <c r="G44" s="24">
        <f t="shared" si="3"/>
        <v>0.5677859354340218</v>
      </c>
      <c r="H44" s="24">
        <f t="shared" si="3"/>
        <v>0.6826057981182493</v>
      </c>
      <c r="I44" s="24">
        <f t="shared" si="3"/>
        <v>0.6393852527702379</v>
      </c>
      <c r="J44" s="24">
        <f t="shared" si="3"/>
        <v>0.5546456343946097</v>
      </c>
      <c r="K44" s="24">
        <f t="shared" si="3"/>
        <v>0.6397569374399704</v>
      </c>
      <c r="L44" s="24">
        <f t="shared" si="3"/>
        <v>0.6617511898080002</v>
      </c>
      <c r="M44" s="24">
        <f t="shared" si="3"/>
        <v>0.7524720858161702</v>
      </c>
      <c r="N44" s="24">
        <f t="shared" si="3"/>
        <v>1.0092447463465357</v>
      </c>
      <c r="O44" s="25" t="s">
        <v>38</v>
      </c>
    </row>
    <row r="46" ht="21" customHeight="1" thickBot="1"/>
    <row r="47" spans="2:15" ht="21" customHeight="1" thickBot="1">
      <c r="B47" s="2">
        <f>SUM(C47:N47)</f>
        <v>416.34999999999997</v>
      </c>
      <c r="C47" s="29">
        <f aca="true" t="shared" si="4" ref="C47:M47">AVERAGE(C23:C37)</f>
        <v>19</v>
      </c>
      <c r="D47" s="29">
        <f t="shared" si="4"/>
        <v>12.607142857142858</v>
      </c>
      <c r="E47" s="29">
        <f t="shared" si="4"/>
        <v>21.142857142857142</v>
      </c>
      <c r="F47" s="29">
        <f t="shared" si="4"/>
        <v>17.785714285714285</v>
      </c>
      <c r="G47" s="29">
        <f t="shared" si="4"/>
        <v>55</v>
      </c>
      <c r="H47" s="29">
        <f t="shared" si="4"/>
        <v>56.964285714285715</v>
      </c>
      <c r="I47" s="29">
        <f t="shared" si="4"/>
        <v>29.464285714285715</v>
      </c>
      <c r="J47" s="29">
        <f t="shared" si="4"/>
        <v>39.642857142857146</v>
      </c>
      <c r="K47" s="29">
        <f t="shared" si="4"/>
        <v>24.02857142857143</v>
      </c>
      <c r="L47" s="29">
        <f t="shared" si="4"/>
        <v>50.535714285714285</v>
      </c>
      <c r="M47" s="29">
        <f t="shared" si="4"/>
        <v>68.07142857142857</v>
      </c>
      <c r="N47" s="29">
        <f>AVERAGE(N23:N37)</f>
        <v>22.107142857142858</v>
      </c>
      <c r="O47" s="30" t="s">
        <v>58</v>
      </c>
    </row>
  </sheetData>
  <sheetProtection/>
  <mergeCells count="1">
    <mergeCell ref="B1:O1"/>
  </mergeCells>
  <printOptions/>
  <pageMargins left="0" right="0" top="0" bottom="0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FF"/>
  </sheetPr>
  <dimension ref="A1:O47"/>
  <sheetViews>
    <sheetView zoomScale="80" zoomScaleNormal="80" zoomScalePageLayoutView="0" workbookViewId="0" topLeftCell="A13">
      <selection activeCell="B38" sqref="B38"/>
    </sheetView>
  </sheetViews>
  <sheetFormatPr defaultColWidth="9.140625" defaultRowHeight="21" customHeight="1"/>
  <cols>
    <col min="1" max="1" width="0.42578125" style="1" customWidth="1"/>
    <col min="2" max="2" width="8.140625" style="26" customWidth="1"/>
    <col min="3" max="14" width="7.00390625" style="1" customWidth="1"/>
    <col min="15" max="15" width="10.8515625" style="27" customWidth="1"/>
    <col min="16" max="16384" width="9.140625" style="1" customWidth="1"/>
  </cols>
  <sheetData>
    <row r="1" spans="2:15" ht="21" customHeight="1" thickBot="1">
      <c r="B1" s="37" t="s">
        <v>62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30.75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5" t="s">
        <v>49</v>
      </c>
      <c r="H2" s="4" t="s">
        <v>48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6" t="s">
        <v>10</v>
      </c>
      <c r="O2" s="7" t="s">
        <v>11</v>
      </c>
    </row>
    <row r="3" spans="2:15" ht="21" customHeight="1">
      <c r="B3" s="15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39</v>
      </c>
    </row>
    <row r="4" spans="2:15" ht="21" customHeight="1">
      <c r="B4" s="15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2" t="s">
        <v>40</v>
      </c>
    </row>
    <row r="5" spans="2:15" ht="21" customHeight="1">
      <c r="B5" s="15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" t="s">
        <v>41</v>
      </c>
    </row>
    <row r="6" spans="2:15" ht="21" customHeight="1">
      <c r="B6" s="15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 t="s">
        <v>42</v>
      </c>
    </row>
    <row r="7" spans="2:15" ht="21" customHeight="1">
      <c r="B7" s="1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2" t="s">
        <v>43</v>
      </c>
    </row>
    <row r="8" spans="2:15" ht="21" customHeight="1">
      <c r="B8" s="15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2" t="s">
        <v>44</v>
      </c>
    </row>
    <row r="9" spans="2:15" ht="21" customHeight="1">
      <c r="B9" s="15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2" t="s">
        <v>45</v>
      </c>
    </row>
    <row r="10" spans="2:15" ht="21" customHeight="1">
      <c r="B10" s="15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2" t="s">
        <v>32</v>
      </c>
    </row>
    <row r="11" spans="2:15" ht="21" customHeight="1">
      <c r="B11" s="15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2" t="s">
        <v>31</v>
      </c>
    </row>
    <row r="12" spans="2:15" ht="21" customHeight="1">
      <c r="B12" s="15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2" t="s">
        <v>30</v>
      </c>
    </row>
    <row r="13" spans="2:15" ht="21" customHeight="1">
      <c r="B13" s="15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2" t="s">
        <v>29</v>
      </c>
    </row>
    <row r="14" spans="2:15" ht="21" customHeight="1">
      <c r="B14" s="15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2" t="s">
        <v>28</v>
      </c>
    </row>
    <row r="15" spans="2:15" ht="21" customHeight="1">
      <c r="B15" s="15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2" t="s">
        <v>27</v>
      </c>
    </row>
    <row r="16" spans="2:15" ht="21" customHeight="1">
      <c r="B16" s="15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2" t="s">
        <v>26</v>
      </c>
    </row>
    <row r="17" spans="2:15" ht="21" customHeight="1">
      <c r="B17" s="15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2" t="s">
        <v>25</v>
      </c>
    </row>
    <row r="18" spans="2:15" ht="21" customHeight="1">
      <c r="B18" s="15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 t="s">
        <v>24</v>
      </c>
    </row>
    <row r="19" spans="2:15" ht="21" customHeight="1">
      <c r="B19" s="15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/>
      <c r="O19" s="12" t="s">
        <v>23</v>
      </c>
    </row>
    <row r="20" spans="2:15" ht="21" customHeight="1">
      <c r="B20" s="15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2" t="s">
        <v>22</v>
      </c>
    </row>
    <row r="21" spans="2:15" ht="21" customHeight="1">
      <c r="B21" s="15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2" t="s">
        <v>15</v>
      </c>
    </row>
    <row r="22" spans="2:15" ht="21" customHeight="1">
      <c r="B22" s="15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2" t="s">
        <v>14</v>
      </c>
    </row>
    <row r="23" spans="1:15" ht="21" customHeight="1">
      <c r="A23" s="32"/>
      <c r="B23" s="15">
        <f aca="true" t="shared" si="0" ref="B23:B39">SUM(C23:N23)</f>
        <v>904.8</v>
      </c>
      <c r="C23" s="9">
        <v>114</v>
      </c>
      <c r="D23" s="10">
        <v>21</v>
      </c>
      <c r="E23" s="10">
        <v>9.5</v>
      </c>
      <c r="F23" s="10">
        <v>32.5</v>
      </c>
      <c r="G23" s="10">
        <v>72.5</v>
      </c>
      <c r="H23" s="10">
        <v>58</v>
      </c>
      <c r="I23" s="10">
        <v>121.5</v>
      </c>
      <c r="J23" s="10">
        <v>67</v>
      </c>
      <c r="K23" s="10">
        <v>95.5</v>
      </c>
      <c r="L23" s="10">
        <v>65.3</v>
      </c>
      <c r="M23" s="10">
        <v>183</v>
      </c>
      <c r="N23" s="11">
        <v>65</v>
      </c>
      <c r="O23" s="12" t="s">
        <v>13</v>
      </c>
    </row>
    <row r="24" spans="1:15" ht="21" customHeight="1">
      <c r="A24" s="32"/>
      <c r="B24" s="15">
        <f t="shared" si="0"/>
        <v>1138.5</v>
      </c>
      <c r="C24" s="9">
        <v>245.5</v>
      </c>
      <c r="D24" s="10">
        <v>46.5</v>
      </c>
      <c r="E24" s="10">
        <v>62.5</v>
      </c>
      <c r="F24" s="10">
        <v>60.5</v>
      </c>
      <c r="G24" s="10">
        <v>16.5</v>
      </c>
      <c r="H24" s="10">
        <v>77.5</v>
      </c>
      <c r="I24" s="10">
        <v>52</v>
      </c>
      <c r="J24" s="10">
        <v>104.5</v>
      </c>
      <c r="K24" s="10">
        <v>28.5</v>
      </c>
      <c r="L24" s="10">
        <v>41</v>
      </c>
      <c r="M24" s="10">
        <v>233</v>
      </c>
      <c r="N24" s="11">
        <v>170.5</v>
      </c>
      <c r="O24" s="12" t="s">
        <v>12</v>
      </c>
    </row>
    <row r="25" spans="1:15" ht="21" customHeight="1">
      <c r="A25" s="32"/>
      <c r="B25" s="15">
        <f t="shared" si="0"/>
        <v>1392.5</v>
      </c>
      <c r="C25" s="9">
        <v>30</v>
      </c>
      <c r="D25" s="10">
        <v>46</v>
      </c>
      <c r="E25" s="10">
        <v>14</v>
      </c>
      <c r="F25" s="10">
        <v>6</v>
      </c>
      <c r="G25" s="10">
        <v>97.5</v>
      </c>
      <c r="H25" s="10">
        <v>57</v>
      </c>
      <c r="I25" s="10">
        <v>132.5</v>
      </c>
      <c r="J25" s="10">
        <v>104</v>
      </c>
      <c r="K25" s="10">
        <v>47.5</v>
      </c>
      <c r="L25" s="10">
        <v>152</v>
      </c>
      <c r="M25" s="10">
        <v>258.5</v>
      </c>
      <c r="N25" s="11">
        <v>447.5</v>
      </c>
      <c r="O25" s="12" t="s">
        <v>16</v>
      </c>
    </row>
    <row r="26" spans="1:15" ht="21" customHeight="1">
      <c r="A26" s="32"/>
      <c r="B26" s="15">
        <f t="shared" si="0"/>
        <v>1371.5</v>
      </c>
      <c r="C26" s="9">
        <v>396.5</v>
      </c>
      <c r="D26" s="10">
        <v>36</v>
      </c>
      <c r="E26" s="10">
        <v>15</v>
      </c>
      <c r="F26" s="10">
        <v>115.5</v>
      </c>
      <c r="G26" s="10">
        <v>58</v>
      </c>
      <c r="H26" s="10">
        <v>84</v>
      </c>
      <c r="I26" s="10">
        <v>102.5</v>
      </c>
      <c r="J26" s="10">
        <v>66</v>
      </c>
      <c r="K26" s="10">
        <v>77.5</v>
      </c>
      <c r="L26" s="10">
        <v>220</v>
      </c>
      <c r="M26" s="10">
        <v>112</v>
      </c>
      <c r="N26" s="11">
        <v>88.5</v>
      </c>
      <c r="O26" s="12" t="s">
        <v>17</v>
      </c>
    </row>
    <row r="27" spans="1:15" ht="21" customHeight="1">
      <c r="A27" s="32"/>
      <c r="B27" s="15">
        <f t="shared" si="0"/>
        <v>1658.5</v>
      </c>
      <c r="C27" s="9">
        <v>170</v>
      </c>
      <c r="D27" s="10">
        <v>78</v>
      </c>
      <c r="E27" s="10">
        <v>152.5</v>
      </c>
      <c r="F27" s="10">
        <v>145.5</v>
      </c>
      <c r="G27" s="10">
        <v>37.5</v>
      </c>
      <c r="H27" s="10">
        <v>160.5</v>
      </c>
      <c r="I27" s="10">
        <v>131.5</v>
      </c>
      <c r="J27" s="10">
        <v>90</v>
      </c>
      <c r="K27" s="10">
        <v>119.5</v>
      </c>
      <c r="L27" s="10">
        <v>178</v>
      </c>
      <c r="M27" s="10">
        <v>244.5</v>
      </c>
      <c r="N27" s="11">
        <v>151</v>
      </c>
      <c r="O27" s="12" t="s">
        <v>18</v>
      </c>
    </row>
    <row r="28" spans="1:15" ht="21" customHeight="1">
      <c r="A28" s="32"/>
      <c r="B28" s="15">
        <f t="shared" si="0"/>
        <v>1390</v>
      </c>
      <c r="C28" s="9">
        <v>72</v>
      </c>
      <c r="D28" s="10">
        <v>65</v>
      </c>
      <c r="E28" s="10">
        <v>39</v>
      </c>
      <c r="F28" s="10">
        <v>100.5</v>
      </c>
      <c r="G28" s="10">
        <v>31</v>
      </c>
      <c r="H28" s="10">
        <v>99</v>
      </c>
      <c r="I28" s="10">
        <v>67.5</v>
      </c>
      <c r="J28" s="10">
        <v>91.5</v>
      </c>
      <c r="K28" s="10">
        <v>109</v>
      </c>
      <c r="L28" s="10">
        <v>159.5</v>
      </c>
      <c r="M28" s="10">
        <v>212.5</v>
      </c>
      <c r="N28" s="13">
        <v>343.5</v>
      </c>
      <c r="O28" s="12" t="s">
        <v>19</v>
      </c>
    </row>
    <row r="29" spans="1:15" ht="21" customHeight="1">
      <c r="A29" s="32"/>
      <c r="B29" s="15">
        <f t="shared" si="0"/>
        <v>1101.5</v>
      </c>
      <c r="C29" s="9">
        <v>245.5</v>
      </c>
      <c r="D29" s="10">
        <v>10.5</v>
      </c>
      <c r="E29" s="10">
        <v>77</v>
      </c>
      <c r="F29" s="10">
        <v>3.5</v>
      </c>
      <c r="G29" s="10">
        <v>134</v>
      </c>
      <c r="H29" s="10">
        <v>113</v>
      </c>
      <c r="I29" s="10">
        <v>32.5</v>
      </c>
      <c r="J29" s="10">
        <v>55.5</v>
      </c>
      <c r="K29" s="10">
        <v>81.5</v>
      </c>
      <c r="L29" s="10">
        <v>39.5</v>
      </c>
      <c r="M29" s="10">
        <v>75</v>
      </c>
      <c r="N29" s="13">
        <v>234</v>
      </c>
      <c r="O29" s="12" t="s">
        <v>20</v>
      </c>
    </row>
    <row r="30" spans="1:15" ht="21" customHeight="1">
      <c r="A30" s="32"/>
      <c r="B30" s="15">
        <f t="shared" si="0"/>
        <v>1475</v>
      </c>
      <c r="C30" s="9">
        <v>211</v>
      </c>
      <c r="D30" s="10">
        <v>23.5</v>
      </c>
      <c r="E30" s="10">
        <v>138.5</v>
      </c>
      <c r="F30" s="10">
        <v>3.5</v>
      </c>
      <c r="G30" s="10">
        <v>84.5</v>
      </c>
      <c r="H30" s="10">
        <v>175</v>
      </c>
      <c r="I30" s="10">
        <v>131</v>
      </c>
      <c r="J30" s="10">
        <v>90.5</v>
      </c>
      <c r="K30" s="10">
        <v>109.5</v>
      </c>
      <c r="L30" s="10">
        <v>169</v>
      </c>
      <c r="M30" s="10">
        <v>163.5</v>
      </c>
      <c r="N30" s="13">
        <v>175.5</v>
      </c>
      <c r="O30" s="14" t="s">
        <v>21</v>
      </c>
    </row>
    <row r="31" spans="1:15" ht="21" customHeight="1">
      <c r="A31" s="32"/>
      <c r="B31" s="15">
        <f t="shared" si="0"/>
        <v>1104</v>
      </c>
      <c r="C31" s="9">
        <v>198</v>
      </c>
      <c r="D31" s="10">
        <v>116</v>
      </c>
      <c r="E31" s="10">
        <v>152.5</v>
      </c>
      <c r="F31" s="10">
        <v>98</v>
      </c>
      <c r="G31" s="10">
        <v>24.5</v>
      </c>
      <c r="H31" s="10">
        <v>0</v>
      </c>
      <c r="I31" s="10">
        <v>6.5</v>
      </c>
      <c r="J31" s="10">
        <v>52.5</v>
      </c>
      <c r="K31" s="10">
        <v>97</v>
      </c>
      <c r="L31" s="10">
        <v>202</v>
      </c>
      <c r="M31" s="10">
        <v>75</v>
      </c>
      <c r="N31" s="13">
        <v>82</v>
      </c>
      <c r="O31" s="14" t="s">
        <v>46</v>
      </c>
    </row>
    <row r="32" spans="1:15" ht="21" customHeight="1">
      <c r="A32" s="32"/>
      <c r="B32" s="15">
        <f t="shared" si="0"/>
        <v>1370</v>
      </c>
      <c r="C32" s="16">
        <v>78.5</v>
      </c>
      <c r="D32" s="17">
        <v>128.5</v>
      </c>
      <c r="E32" s="17">
        <v>0</v>
      </c>
      <c r="F32" s="17">
        <v>26.5</v>
      </c>
      <c r="G32" s="17">
        <v>68.5</v>
      </c>
      <c r="H32" s="17">
        <v>124</v>
      </c>
      <c r="I32" s="17">
        <v>80</v>
      </c>
      <c r="J32" s="17">
        <v>118.5</v>
      </c>
      <c r="K32" s="17">
        <v>137</v>
      </c>
      <c r="L32" s="17">
        <v>205.5</v>
      </c>
      <c r="M32" s="17">
        <v>239</v>
      </c>
      <c r="N32" s="18">
        <v>164</v>
      </c>
      <c r="O32" s="19" t="s">
        <v>47</v>
      </c>
    </row>
    <row r="33" spans="1:15" ht="21" customHeight="1">
      <c r="A33" s="32"/>
      <c r="B33" s="15">
        <f t="shared" si="0"/>
        <v>1039</v>
      </c>
      <c r="C33" s="16">
        <v>174</v>
      </c>
      <c r="D33" s="17">
        <v>50</v>
      </c>
      <c r="E33" s="17">
        <v>42</v>
      </c>
      <c r="F33" s="17">
        <v>1</v>
      </c>
      <c r="G33" s="17">
        <v>94</v>
      </c>
      <c r="H33" s="17">
        <v>45.5</v>
      </c>
      <c r="I33" s="17">
        <v>96.5</v>
      </c>
      <c r="J33" s="17">
        <v>74</v>
      </c>
      <c r="K33" s="17">
        <v>63.5</v>
      </c>
      <c r="L33" s="17">
        <v>119</v>
      </c>
      <c r="M33" s="17">
        <v>195.5</v>
      </c>
      <c r="N33" s="18">
        <v>84</v>
      </c>
      <c r="O33" s="19" t="s">
        <v>50</v>
      </c>
    </row>
    <row r="34" spans="1:15" ht="21" customHeight="1">
      <c r="A34" s="32"/>
      <c r="B34" s="15">
        <f t="shared" si="0"/>
        <v>1226</v>
      </c>
      <c r="C34" s="16">
        <v>207</v>
      </c>
      <c r="D34" s="17">
        <v>41</v>
      </c>
      <c r="E34" s="17">
        <v>67</v>
      </c>
      <c r="F34" s="17">
        <v>8</v>
      </c>
      <c r="G34" s="17">
        <v>60.5</v>
      </c>
      <c r="H34" s="17">
        <v>24</v>
      </c>
      <c r="I34" s="17">
        <v>124.5</v>
      </c>
      <c r="J34" s="17">
        <v>120</v>
      </c>
      <c r="K34" s="17">
        <v>82</v>
      </c>
      <c r="L34" s="17">
        <v>21</v>
      </c>
      <c r="M34" s="17">
        <v>259</v>
      </c>
      <c r="N34" s="18">
        <v>212</v>
      </c>
      <c r="O34" s="19" t="s">
        <v>51</v>
      </c>
    </row>
    <row r="35" spans="1:15" ht="21" customHeight="1">
      <c r="A35" s="32"/>
      <c r="B35" s="15">
        <f t="shared" si="0"/>
        <v>1650.5</v>
      </c>
      <c r="C35" s="16">
        <v>250</v>
      </c>
      <c r="D35" s="17">
        <v>16</v>
      </c>
      <c r="E35" s="17">
        <v>236</v>
      </c>
      <c r="F35" s="17">
        <v>85</v>
      </c>
      <c r="G35" s="17">
        <v>17.5</v>
      </c>
      <c r="H35" s="17">
        <v>36</v>
      </c>
      <c r="I35" s="17">
        <v>115.5</v>
      </c>
      <c r="J35" s="17">
        <v>78</v>
      </c>
      <c r="K35" s="17">
        <v>90.5</v>
      </c>
      <c r="L35" s="17">
        <v>153</v>
      </c>
      <c r="M35" s="17">
        <v>374</v>
      </c>
      <c r="N35" s="18">
        <v>199</v>
      </c>
      <c r="O35" s="19" t="s">
        <v>59</v>
      </c>
    </row>
    <row r="36" spans="1:15" ht="21" customHeight="1">
      <c r="A36" s="32"/>
      <c r="B36" s="15">
        <f t="shared" si="0"/>
        <v>1104</v>
      </c>
      <c r="C36" s="16">
        <v>113</v>
      </c>
      <c r="D36" s="17">
        <v>92</v>
      </c>
      <c r="E36" s="17">
        <v>26</v>
      </c>
      <c r="F36" s="17">
        <v>14.5</v>
      </c>
      <c r="G36" s="17">
        <v>51</v>
      </c>
      <c r="H36" s="17">
        <v>31.5</v>
      </c>
      <c r="I36" s="17">
        <v>153</v>
      </c>
      <c r="J36" s="17">
        <v>47.5</v>
      </c>
      <c r="K36" s="17">
        <v>167.5</v>
      </c>
      <c r="L36" s="17">
        <v>173</v>
      </c>
      <c r="M36" s="17">
        <v>190</v>
      </c>
      <c r="N36" s="18">
        <v>45</v>
      </c>
      <c r="O36" s="19" t="s">
        <v>66</v>
      </c>
    </row>
    <row r="37" spans="1:15" ht="21" customHeight="1" thickBot="1">
      <c r="A37" s="32"/>
      <c r="B37" s="15">
        <f t="shared" si="0"/>
        <v>1117</v>
      </c>
      <c r="C37" s="16">
        <v>12</v>
      </c>
      <c r="D37" s="17">
        <v>0</v>
      </c>
      <c r="E37" s="17">
        <v>20</v>
      </c>
      <c r="F37" s="17">
        <v>47</v>
      </c>
      <c r="G37" s="17">
        <v>13</v>
      </c>
      <c r="H37" s="17">
        <v>150</v>
      </c>
      <c r="I37" s="17">
        <v>109</v>
      </c>
      <c r="J37" s="17">
        <v>219</v>
      </c>
      <c r="K37" s="17">
        <v>67</v>
      </c>
      <c r="L37" s="17">
        <v>133</v>
      </c>
      <c r="M37" s="17">
        <v>244</v>
      </c>
      <c r="N37" s="18">
        <v>103</v>
      </c>
      <c r="O37" s="31" t="s">
        <v>67</v>
      </c>
    </row>
    <row r="38" spans="1:15" ht="21" customHeight="1" thickBot="1">
      <c r="A38" s="32"/>
      <c r="B38" s="38">
        <f t="shared" si="0"/>
        <v>2141.5</v>
      </c>
      <c r="C38" s="41">
        <v>107</v>
      </c>
      <c r="D38" s="42">
        <v>2</v>
      </c>
      <c r="E38" s="42">
        <v>119</v>
      </c>
      <c r="F38" s="42">
        <v>23</v>
      </c>
      <c r="G38" s="42">
        <v>42</v>
      </c>
      <c r="H38" s="42">
        <v>82.5</v>
      </c>
      <c r="I38" s="42">
        <v>92</v>
      </c>
      <c r="J38" s="42">
        <v>205</v>
      </c>
      <c r="K38" s="42">
        <v>178</v>
      </c>
      <c r="L38" s="42">
        <v>336</v>
      </c>
      <c r="M38" s="42">
        <v>334</v>
      </c>
      <c r="N38" s="42">
        <v>621</v>
      </c>
      <c r="O38" s="40" t="s">
        <v>90</v>
      </c>
    </row>
    <row r="39" spans="2:15" ht="21" customHeight="1">
      <c r="B39" s="20">
        <f t="shared" si="0"/>
        <v>1324.01875</v>
      </c>
      <c r="C39" s="21">
        <f>AVERAGE(C3:C38)</f>
        <v>164</v>
      </c>
      <c r="D39" s="21">
        <f>AVERAGE(D3:D38)</f>
        <v>48.25</v>
      </c>
      <c r="E39" s="21">
        <f>AVERAGE(E3:E38)</f>
        <v>73.15625</v>
      </c>
      <c r="F39" s="21">
        <f>AVERAGE(F3:F38)</f>
        <v>48.15625</v>
      </c>
      <c r="G39" s="21">
        <f>AVERAGE(G3:G38)</f>
        <v>56.40625</v>
      </c>
      <c r="H39" s="21">
        <f>AVERAGE(H3:H38)</f>
        <v>82.34375</v>
      </c>
      <c r="I39" s="21">
        <f>AVERAGE(I3:I38)</f>
        <v>96.75</v>
      </c>
      <c r="J39" s="21">
        <f>AVERAGE(J3:J38)</f>
        <v>98.96875</v>
      </c>
      <c r="K39" s="21">
        <f>AVERAGE(K3:K38)</f>
        <v>96.9375</v>
      </c>
      <c r="L39" s="21">
        <f>AVERAGE(L3:L38)</f>
        <v>147.925</v>
      </c>
      <c r="M39" s="21">
        <f>AVERAGE(M3:M38)</f>
        <v>212.03125</v>
      </c>
      <c r="N39" s="21">
        <f>AVERAGE(N3:N38)</f>
        <v>199.09375</v>
      </c>
      <c r="O39" s="28" t="s">
        <v>33</v>
      </c>
    </row>
    <row r="40" spans="2:15" ht="21" customHeight="1">
      <c r="B40" s="8">
        <f>MAX(B3:B37)</f>
        <v>1658.5</v>
      </c>
      <c r="C40" s="11">
        <f>MAX(C3:C38)</f>
        <v>396.5</v>
      </c>
      <c r="D40" s="11">
        <f>MAX(D3:D38)</f>
        <v>128.5</v>
      </c>
      <c r="E40" s="11">
        <f>MAX(E3:E38)</f>
        <v>236</v>
      </c>
      <c r="F40" s="11">
        <f>MAX(F3:F38)</f>
        <v>145.5</v>
      </c>
      <c r="G40" s="11">
        <f>MAX(G3:G38)</f>
        <v>134</v>
      </c>
      <c r="H40" s="11">
        <f>MAX(H3:H38)</f>
        <v>175</v>
      </c>
      <c r="I40" s="11">
        <f>MAX(I3:I38)</f>
        <v>153</v>
      </c>
      <c r="J40" s="11">
        <f>MAX(J3:J38)</f>
        <v>219</v>
      </c>
      <c r="K40" s="11">
        <f>MAX(K3:K38)</f>
        <v>178</v>
      </c>
      <c r="L40" s="11">
        <f>MAX(L3:L38)</f>
        <v>336</v>
      </c>
      <c r="M40" s="11">
        <f>MAX(M3:M38)</f>
        <v>374</v>
      </c>
      <c r="N40" s="11">
        <f>MAX(N3:N38)</f>
        <v>621</v>
      </c>
      <c r="O40" s="22" t="s">
        <v>34</v>
      </c>
    </row>
    <row r="41" spans="2:15" ht="21" customHeight="1">
      <c r="B41" s="8">
        <f>MIN(B3:B37)</f>
        <v>904.8</v>
      </c>
      <c r="C41" s="11">
        <f>MIN(C3:C38)</f>
        <v>12</v>
      </c>
      <c r="D41" s="11">
        <f>MIN(D3:D38)</f>
        <v>0</v>
      </c>
      <c r="E41" s="11">
        <f>MIN(E3:E38)</f>
        <v>0</v>
      </c>
      <c r="F41" s="11">
        <f>MIN(F3:F38)</f>
        <v>1</v>
      </c>
      <c r="G41" s="11">
        <f>MIN(G3:G38)</f>
        <v>13</v>
      </c>
      <c r="H41" s="11">
        <f>MIN(H3:H38)</f>
        <v>0</v>
      </c>
      <c r="I41" s="11">
        <f>MIN(I3:I38)</f>
        <v>6.5</v>
      </c>
      <c r="J41" s="11">
        <f>MIN(J3:J38)</f>
        <v>47.5</v>
      </c>
      <c r="K41" s="11">
        <f>MIN(K3:K38)</f>
        <v>28.5</v>
      </c>
      <c r="L41" s="11">
        <f>MIN(L3:L38)</f>
        <v>21</v>
      </c>
      <c r="M41" s="11">
        <f>MIN(M3:M38)</f>
        <v>75</v>
      </c>
      <c r="N41" s="11">
        <f>MIN(N3:N38)</f>
        <v>45</v>
      </c>
      <c r="O41" s="22" t="s">
        <v>35</v>
      </c>
    </row>
    <row r="42" spans="2:15" ht="21" customHeight="1">
      <c r="B42" s="8">
        <f>B40-B41</f>
        <v>753.7</v>
      </c>
      <c r="C42" s="11">
        <f aca="true" t="shared" si="1" ref="C42:N42">C40-C41</f>
        <v>384.5</v>
      </c>
      <c r="D42" s="11">
        <f t="shared" si="1"/>
        <v>128.5</v>
      </c>
      <c r="E42" s="11">
        <f t="shared" si="1"/>
        <v>236</v>
      </c>
      <c r="F42" s="11">
        <f t="shared" si="1"/>
        <v>144.5</v>
      </c>
      <c r="G42" s="11">
        <f t="shared" si="1"/>
        <v>121</v>
      </c>
      <c r="H42" s="11">
        <f t="shared" si="1"/>
        <v>175</v>
      </c>
      <c r="I42" s="11">
        <f t="shared" si="1"/>
        <v>146.5</v>
      </c>
      <c r="J42" s="11">
        <f t="shared" si="1"/>
        <v>171.5</v>
      </c>
      <c r="K42" s="11">
        <f t="shared" si="1"/>
        <v>149.5</v>
      </c>
      <c r="L42" s="11">
        <f t="shared" si="1"/>
        <v>315</v>
      </c>
      <c r="M42" s="11">
        <f t="shared" si="1"/>
        <v>299</v>
      </c>
      <c r="N42" s="11">
        <f t="shared" si="1"/>
        <v>576</v>
      </c>
      <c r="O42" s="22" t="s">
        <v>36</v>
      </c>
    </row>
    <row r="43" spans="2:15" ht="21" customHeight="1">
      <c r="B43" s="8">
        <f>STDEV(B3:B37)</f>
        <v>223.65727671723897</v>
      </c>
      <c r="C43" s="11">
        <f>STDEV(C3:C37)</f>
        <v>100.64272026757398</v>
      </c>
      <c r="D43" s="11">
        <f aca="true" t="shared" si="2" ref="D43:M43">STDEV(D3:D37)</f>
        <v>38.106367421931445</v>
      </c>
      <c r="E43" s="11">
        <f t="shared" si="2"/>
        <v>69.11537972322596</v>
      </c>
      <c r="F43" s="11">
        <f t="shared" si="2"/>
        <v>47.92317761147473</v>
      </c>
      <c r="G43" s="11">
        <f t="shared" si="2"/>
        <v>35.21691287408583</v>
      </c>
      <c r="H43" s="11">
        <f t="shared" si="2"/>
        <v>53.29120359827108</v>
      </c>
      <c r="I43" s="11">
        <f t="shared" si="2"/>
        <v>41.53349193579744</v>
      </c>
      <c r="J43" s="11">
        <f t="shared" si="2"/>
        <v>41.931576918321866</v>
      </c>
      <c r="K43" s="11">
        <f t="shared" si="2"/>
        <v>34.82941422473389</v>
      </c>
      <c r="L43" s="11">
        <f t="shared" si="2"/>
        <v>64.59466880552326</v>
      </c>
      <c r="M43" s="11">
        <f t="shared" si="2"/>
        <v>77.62966112069718</v>
      </c>
      <c r="N43" s="11">
        <f>STDEV(N3:N37)</f>
        <v>109.26515368370563</v>
      </c>
      <c r="O43" s="22" t="s">
        <v>37</v>
      </c>
    </row>
    <row r="44" spans="2:15" ht="21" customHeight="1" thickBot="1">
      <c r="B44" s="23">
        <f>B43/B39</f>
        <v>0.1689230433611601</v>
      </c>
      <c r="C44" s="24">
        <f aca="true" t="shared" si="3" ref="C44:N44">C43/C39</f>
        <v>0.6136751235827682</v>
      </c>
      <c r="D44" s="24">
        <f t="shared" si="3"/>
        <v>0.7897692729933978</v>
      </c>
      <c r="E44" s="24">
        <f t="shared" si="3"/>
        <v>0.9447638407275654</v>
      </c>
      <c r="F44" s="24">
        <f t="shared" si="3"/>
        <v>0.9951600801863668</v>
      </c>
      <c r="G44" s="24">
        <f t="shared" si="3"/>
        <v>0.6243441617566463</v>
      </c>
      <c r="H44" s="24">
        <f t="shared" si="3"/>
        <v>0.6471797021421916</v>
      </c>
      <c r="I44" s="24">
        <f t="shared" si="3"/>
        <v>0.42928673835449555</v>
      </c>
      <c r="J44" s="24">
        <f t="shared" si="3"/>
        <v>0.42368502096188815</v>
      </c>
      <c r="K44" s="24">
        <f t="shared" si="3"/>
        <v>0.3592976322345211</v>
      </c>
      <c r="L44" s="24">
        <f t="shared" si="3"/>
        <v>0.43667175126262125</v>
      </c>
      <c r="M44" s="24">
        <f t="shared" si="3"/>
        <v>0.3661236780931923</v>
      </c>
      <c r="N44" s="24">
        <f t="shared" si="3"/>
        <v>0.5488125754008131</v>
      </c>
      <c r="O44" s="25" t="s">
        <v>38</v>
      </c>
    </row>
    <row r="46" ht="21" customHeight="1" thickBot="1"/>
    <row r="47" spans="2:15" ht="21" customHeight="1" thickBot="1">
      <c r="B47" s="2">
        <f>SUM(C47:N47)</f>
        <v>1269.52</v>
      </c>
      <c r="C47" s="29">
        <f aca="true" t="shared" si="4" ref="C47:M47">AVERAGE(C23:C37)</f>
        <v>167.8</v>
      </c>
      <c r="D47" s="29">
        <f t="shared" si="4"/>
        <v>51.333333333333336</v>
      </c>
      <c r="E47" s="29">
        <f t="shared" si="4"/>
        <v>70.1</v>
      </c>
      <c r="F47" s="29">
        <f t="shared" si="4"/>
        <v>49.833333333333336</v>
      </c>
      <c r="G47" s="29">
        <f t="shared" si="4"/>
        <v>57.36666666666667</v>
      </c>
      <c r="H47" s="29">
        <f t="shared" si="4"/>
        <v>82.33333333333333</v>
      </c>
      <c r="I47" s="29">
        <f t="shared" si="4"/>
        <v>97.06666666666666</v>
      </c>
      <c r="J47" s="29">
        <f t="shared" si="4"/>
        <v>91.9</v>
      </c>
      <c r="K47" s="29">
        <f t="shared" si="4"/>
        <v>91.53333333333333</v>
      </c>
      <c r="L47" s="29">
        <f t="shared" si="4"/>
        <v>135.38666666666666</v>
      </c>
      <c r="M47" s="29">
        <f t="shared" si="4"/>
        <v>203.9</v>
      </c>
      <c r="N47" s="29">
        <f>AVERAGE(N23:N37)</f>
        <v>170.96666666666667</v>
      </c>
      <c r="O47" s="30" t="s">
        <v>58</v>
      </c>
    </row>
  </sheetData>
  <sheetProtection/>
  <mergeCells count="1">
    <mergeCell ref="B1:O1"/>
  </mergeCells>
  <printOptions/>
  <pageMargins left="0" right="0" top="0" bottom="0" header="0.5118110236220472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00CC"/>
  </sheetPr>
  <dimension ref="B1:O60"/>
  <sheetViews>
    <sheetView zoomScale="80" zoomScaleNormal="80" zoomScalePageLayoutView="0" workbookViewId="0" topLeftCell="A40">
      <selection activeCell="B51" sqref="B51"/>
    </sheetView>
  </sheetViews>
  <sheetFormatPr defaultColWidth="9.140625" defaultRowHeight="21" customHeight="1"/>
  <cols>
    <col min="1" max="1" width="0.42578125" style="1" customWidth="1"/>
    <col min="2" max="2" width="8.140625" style="26" customWidth="1"/>
    <col min="3" max="14" width="7.00390625" style="1" customWidth="1"/>
    <col min="15" max="15" width="10.8515625" style="27" customWidth="1"/>
    <col min="16" max="16384" width="9.140625" style="1" customWidth="1"/>
  </cols>
  <sheetData>
    <row r="1" spans="2:15" ht="21" customHeight="1" thickBot="1">
      <c r="B1" s="37" t="s">
        <v>52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30.75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5" t="s">
        <v>49</v>
      </c>
      <c r="H2" s="4" t="s">
        <v>48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6" t="s">
        <v>10</v>
      </c>
      <c r="O2" s="7" t="s">
        <v>11</v>
      </c>
    </row>
    <row r="3" spans="2:15" ht="21" customHeight="1">
      <c r="B3" s="15">
        <f aca="true" t="shared" si="0" ref="B3:B15">SUM(C3:N3)</f>
        <v>939</v>
      </c>
      <c r="C3" s="9">
        <v>141</v>
      </c>
      <c r="D3" s="10">
        <v>28</v>
      </c>
      <c r="E3" s="10">
        <v>14</v>
      </c>
      <c r="F3" s="10">
        <v>50</v>
      </c>
      <c r="G3" s="10">
        <v>30</v>
      </c>
      <c r="H3" s="10">
        <v>49</v>
      </c>
      <c r="I3" s="10">
        <v>116</v>
      </c>
      <c r="J3" s="10">
        <v>70</v>
      </c>
      <c r="K3" s="10">
        <v>48</v>
      </c>
      <c r="L3" s="10">
        <v>38</v>
      </c>
      <c r="M3" s="10">
        <v>0</v>
      </c>
      <c r="N3" s="11">
        <v>355</v>
      </c>
      <c r="O3" s="12" t="s">
        <v>69</v>
      </c>
    </row>
    <row r="4" spans="2:15" ht="21" customHeight="1">
      <c r="B4" s="15">
        <f t="shared" si="0"/>
        <v>849</v>
      </c>
      <c r="C4" s="9">
        <v>50</v>
      </c>
      <c r="D4" s="10">
        <v>0</v>
      </c>
      <c r="E4" s="10">
        <v>19</v>
      </c>
      <c r="F4" s="10">
        <v>14</v>
      </c>
      <c r="G4" s="10">
        <v>56</v>
      </c>
      <c r="H4" s="10">
        <v>63</v>
      </c>
      <c r="I4" s="10">
        <v>98</v>
      </c>
      <c r="J4" s="10">
        <v>75</v>
      </c>
      <c r="K4" s="10">
        <v>50</v>
      </c>
      <c r="L4" s="10">
        <v>62</v>
      </c>
      <c r="M4" s="10">
        <v>109</v>
      </c>
      <c r="N4" s="11">
        <v>253</v>
      </c>
      <c r="O4" s="12" t="s">
        <v>70</v>
      </c>
    </row>
    <row r="5" spans="2:15" ht="21" customHeight="1">
      <c r="B5" s="15">
        <f t="shared" si="0"/>
        <v>919</v>
      </c>
      <c r="C5" s="9">
        <v>158</v>
      </c>
      <c r="D5" s="10">
        <v>15</v>
      </c>
      <c r="E5" s="10">
        <v>18</v>
      </c>
      <c r="F5" s="10">
        <v>42</v>
      </c>
      <c r="G5" s="10">
        <v>0</v>
      </c>
      <c r="H5" s="10">
        <v>112</v>
      </c>
      <c r="I5" s="10">
        <v>60</v>
      </c>
      <c r="J5" s="10">
        <v>38</v>
      </c>
      <c r="K5" s="10">
        <v>68</v>
      </c>
      <c r="L5" s="10">
        <v>66</v>
      </c>
      <c r="M5" s="10">
        <v>273</v>
      </c>
      <c r="N5" s="11">
        <v>69</v>
      </c>
      <c r="O5" s="12" t="s">
        <v>71</v>
      </c>
    </row>
    <row r="6" spans="2:15" ht="21" customHeight="1">
      <c r="B6" s="15">
        <f t="shared" si="0"/>
        <v>1107</v>
      </c>
      <c r="C6" s="9">
        <v>138</v>
      </c>
      <c r="D6" s="10">
        <v>121</v>
      </c>
      <c r="E6" s="10">
        <v>5</v>
      </c>
      <c r="F6" s="10">
        <v>61</v>
      </c>
      <c r="G6" s="10">
        <v>47</v>
      </c>
      <c r="H6" s="10">
        <v>58</v>
      </c>
      <c r="I6" s="10">
        <v>49</v>
      </c>
      <c r="J6" s="10">
        <v>86</v>
      </c>
      <c r="K6" s="10">
        <v>115</v>
      </c>
      <c r="L6" s="10">
        <v>55</v>
      </c>
      <c r="M6" s="10">
        <v>154</v>
      </c>
      <c r="N6" s="11">
        <v>218</v>
      </c>
      <c r="O6" s="12" t="s">
        <v>72</v>
      </c>
    </row>
    <row r="7" spans="2:15" ht="21" customHeight="1">
      <c r="B7" s="15">
        <f t="shared" si="0"/>
        <v>995</v>
      </c>
      <c r="C7" s="9">
        <v>0</v>
      </c>
      <c r="D7" s="10">
        <v>7</v>
      </c>
      <c r="E7" s="10">
        <v>13</v>
      </c>
      <c r="F7" s="10">
        <v>36</v>
      </c>
      <c r="G7" s="10">
        <v>54</v>
      </c>
      <c r="H7" s="10">
        <v>92</v>
      </c>
      <c r="I7" s="10">
        <v>52</v>
      </c>
      <c r="J7" s="10">
        <v>111</v>
      </c>
      <c r="K7" s="10">
        <v>123</v>
      </c>
      <c r="L7" s="10">
        <v>224</v>
      </c>
      <c r="M7" s="10">
        <v>149</v>
      </c>
      <c r="N7" s="11">
        <v>134</v>
      </c>
      <c r="O7" s="12" t="s">
        <v>73</v>
      </c>
    </row>
    <row r="8" spans="2:15" ht="21" customHeight="1">
      <c r="B8" s="15">
        <f t="shared" si="0"/>
        <v>878</v>
      </c>
      <c r="C8" s="9">
        <v>53</v>
      </c>
      <c r="D8" s="10">
        <v>68</v>
      </c>
      <c r="E8" s="10">
        <v>8</v>
      </c>
      <c r="F8" s="10">
        <v>14</v>
      </c>
      <c r="G8" s="10">
        <v>33</v>
      </c>
      <c r="H8" s="10">
        <v>39</v>
      </c>
      <c r="I8" s="10">
        <v>139</v>
      </c>
      <c r="J8" s="10">
        <v>201</v>
      </c>
      <c r="K8" s="10">
        <v>101</v>
      </c>
      <c r="L8" s="10">
        <v>61</v>
      </c>
      <c r="M8" s="10">
        <v>50</v>
      </c>
      <c r="N8" s="11">
        <v>111</v>
      </c>
      <c r="O8" s="12" t="s">
        <v>74</v>
      </c>
    </row>
    <row r="9" spans="2:15" ht="21" customHeight="1">
      <c r="B9" s="15">
        <f t="shared" si="0"/>
        <v>1026</v>
      </c>
      <c r="C9" s="9">
        <v>213</v>
      </c>
      <c r="D9" s="10">
        <v>16</v>
      </c>
      <c r="E9" s="10">
        <v>0</v>
      </c>
      <c r="F9" s="10">
        <v>48</v>
      </c>
      <c r="G9" s="10">
        <v>67</v>
      </c>
      <c r="H9" s="10">
        <v>60</v>
      </c>
      <c r="I9" s="10">
        <v>69</v>
      </c>
      <c r="J9" s="10">
        <v>17</v>
      </c>
      <c r="K9" s="10">
        <v>109</v>
      </c>
      <c r="L9" s="10">
        <v>134</v>
      </c>
      <c r="M9" s="10">
        <v>185</v>
      </c>
      <c r="N9" s="11">
        <v>108</v>
      </c>
      <c r="O9" s="12" t="s">
        <v>75</v>
      </c>
    </row>
    <row r="10" spans="2:15" ht="21" customHeight="1">
      <c r="B10" s="15">
        <f t="shared" si="0"/>
        <v>1058</v>
      </c>
      <c r="C10" s="9">
        <v>98</v>
      </c>
      <c r="D10" s="10">
        <v>70</v>
      </c>
      <c r="E10" s="10">
        <v>174</v>
      </c>
      <c r="F10" s="10">
        <v>14</v>
      </c>
      <c r="G10" s="10">
        <v>31</v>
      </c>
      <c r="H10" s="10">
        <v>135</v>
      </c>
      <c r="I10" s="10">
        <v>70</v>
      </c>
      <c r="J10" s="10">
        <v>76</v>
      </c>
      <c r="K10" s="10">
        <v>94</v>
      </c>
      <c r="L10" s="10">
        <v>106</v>
      </c>
      <c r="M10" s="10">
        <v>124</v>
      </c>
      <c r="N10" s="11">
        <v>66</v>
      </c>
      <c r="O10" s="12" t="s">
        <v>76</v>
      </c>
    </row>
    <row r="11" spans="2:15" ht="21" customHeight="1">
      <c r="B11" s="15">
        <f t="shared" si="0"/>
        <v>713</v>
      </c>
      <c r="C11" s="9">
        <v>184</v>
      </c>
      <c r="D11" s="10">
        <v>45</v>
      </c>
      <c r="E11" s="10">
        <v>0</v>
      </c>
      <c r="F11" s="10">
        <v>84</v>
      </c>
      <c r="G11" s="10">
        <v>50</v>
      </c>
      <c r="H11" s="10">
        <v>0</v>
      </c>
      <c r="I11" s="10">
        <v>120</v>
      </c>
      <c r="J11" s="10">
        <v>50</v>
      </c>
      <c r="K11" s="10">
        <v>65</v>
      </c>
      <c r="L11" s="10">
        <v>53</v>
      </c>
      <c r="M11" s="10">
        <v>60</v>
      </c>
      <c r="N11" s="11">
        <v>2</v>
      </c>
      <c r="O11" s="12" t="s">
        <v>77</v>
      </c>
    </row>
    <row r="12" spans="2:15" ht="21" customHeight="1">
      <c r="B12" s="15">
        <f t="shared" si="0"/>
        <v>1004</v>
      </c>
      <c r="C12" s="9">
        <v>132</v>
      </c>
      <c r="D12" s="10">
        <v>9</v>
      </c>
      <c r="E12" s="10">
        <v>52</v>
      </c>
      <c r="F12" s="10">
        <v>18</v>
      </c>
      <c r="G12" s="10">
        <v>60</v>
      </c>
      <c r="H12" s="10">
        <v>22</v>
      </c>
      <c r="I12" s="10">
        <v>117</v>
      </c>
      <c r="J12" s="10">
        <v>101</v>
      </c>
      <c r="K12" s="10">
        <v>22</v>
      </c>
      <c r="L12" s="10">
        <v>140</v>
      </c>
      <c r="M12" s="10">
        <v>166</v>
      </c>
      <c r="N12" s="11">
        <v>165</v>
      </c>
      <c r="O12" s="12" t="s">
        <v>78</v>
      </c>
    </row>
    <row r="13" spans="2:15" ht="21" customHeight="1">
      <c r="B13" s="15">
        <f t="shared" si="0"/>
        <v>985</v>
      </c>
      <c r="C13" s="9">
        <v>36</v>
      </c>
      <c r="D13" s="10">
        <v>101</v>
      </c>
      <c r="E13" s="10">
        <v>104</v>
      </c>
      <c r="F13" s="10">
        <v>45</v>
      </c>
      <c r="G13" s="10">
        <v>70</v>
      </c>
      <c r="H13" s="10">
        <v>9</v>
      </c>
      <c r="I13" s="10">
        <v>3</v>
      </c>
      <c r="J13" s="10">
        <v>19</v>
      </c>
      <c r="K13" s="10">
        <v>58</v>
      </c>
      <c r="L13" s="10">
        <v>135</v>
      </c>
      <c r="M13" s="10">
        <v>204</v>
      </c>
      <c r="N13" s="11">
        <v>201</v>
      </c>
      <c r="O13" s="12" t="s">
        <v>79</v>
      </c>
    </row>
    <row r="14" spans="2:15" ht="21" customHeight="1">
      <c r="B14" s="15">
        <f t="shared" si="0"/>
        <v>966</v>
      </c>
      <c r="C14" s="9">
        <v>23</v>
      </c>
      <c r="D14" s="10">
        <v>3</v>
      </c>
      <c r="E14" s="10">
        <v>43</v>
      </c>
      <c r="F14" s="10">
        <v>86</v>
      </c>
      <c r="G14" s="10">
        <v>28</v>
      </c>
      <c r="H14" s="10">
        <v>24</v>
      </c>
      <c r="I14" s="10">
        <v>66</v>
      </c>
      <c r="J14" s="10">
        <v>36</v>
      </c>
      <c r="K14" s="10">
        <v>53</v>
      </c>
      <c r="L14" s="10">
        <v>104</v>
      </c>
      <c r="M14" s="10">
        <v>228</v>
      </c>
      <c r="N14" s="11">
        <v>272</v>
      </c>
      <c r="O14" s="12" t="s">
        <v>80</v>
      </c>
    </row>
    <row r="15" spans="2:15" ht="21" customHeight="1">
      <c r="B15" s="15">
        <f t="shared" si="0"/>
        <v>1198</v>
      </c>
      <c r="C15" s="9">
        <v>85</v>
      </c>
      <c r="D15" s="10">
        <v>59</v>
      </c>
      <c r="E15" s="10">
        <v>27</v>
      </c>
      <c r="F15" s="10">
        <v>25</v>
      </c>
      <c r="G15" s="10">
        <v>95</v>
      </c>
      <c r="H15" s="10">
        <v>67</v>
      </c>
      <c r="I15" s="10">
        <v>71</v>
      </c>
      <c r="J15" s="10">
        <v>152</v>
      </c>
      <c r="K15" s="10">
        <v>50</v>
      </c>
      <c r="L15" s="10">
        <v>88</v>
      </c>
      <c r="M15" s="10">
        <v>327</v>
      </c>
      <c r="N15" s="11">
        <v>152</v>
      </c>
      <c r="O15" s="12" t="s">
        <v>81</v>
      </c>
    </row>
    <row r="16" spans="2:15" ht="21" customHeight="1">
      <c r="B16" s="15">
        <f aca="true" t="shared" si="1" ref="B16:B52">SUM(C16:N16)</f>
        <v>1110</v>
      </c>
      <c r="C16" s="9">
        <v>122</v>
      </c>
      <c r="D16" s="10">
        <v>65</v>
      </c>
      <c r="E16" s="10">
        <v>13</v>
      </c>
      <c r="F16" s="10">
        <v>20</v>
      </c>
      <c r="G16" s="10">
        <v>71</v>
      </c>
      <c r="H16" s="10">
        <v>53</v>
      </c>
      <c r="I16" s="10">
        <v>14</v>
      </c>
      <c r="J16" s="10">
        <v>149</v>
      </c>
      <c r="K16" s="10">
        <v>43</v>
      </c>
      <c r="L16" s="10">
        <v>258</v>
      </c>
      <c r="M16" s="10">
        <v>107</v>
      </c>
      <c r="N16" s="11">
        <v>195</v>
      </c>
      <c r="O16" s="12" t="s">
        <v>39</v>
      </c>
    </row>
    <row r="17" spans="2:15" ht="21" customHeight="1">
      <c r="B17" s="15">
        <f t="shared" si="1"/>
        <v>1029.6</v>
      </c>
      <c r="C17" s="9">
        <v>137.6</v>
      </c>
      <c r="D17" s="10">
        <v>52</v>
      </c>
      <c r="E17" s="10">
        <v>57</v>
      </c>
      <c r="F17" s="10">
        <v>32</v>
      </c>
      <c r="G17" s="10">
        <v>65</v>
      </c>
      <c r="H17" s="10">
        <v>129</v>
      </c>
      <c r="I17" s="10">
        <v>53</v>
      </c>
      <c r="J17" s="10">
        <v>38</v>
      </c>
      <c r="K17" s="10">
        <v>68</v>
      </c>
      <c r="L17" s="10">
        <v>58</v>
      </c>
      <c r="M17" s="10">
        <v>147</v>
      </c>
      <c r="N17" s="11">
        <v>193</v>
      </c>
      <c r="O17" s="12" t="s">
        <v>40</v>
      </c>
    </row>
    <row r="18" spans="2:15" ht="21" customHeight="1">
      <c r="B18" s="15">
        <f t="shared" si="1"/>
        <v>1017</v>
      </c>
      <c r="C18" s="9">
        <v>121</v>
      </c>
      <c r="D18" s="10">
        <v>91.5</v>
      </c>
      <c r="E18" s="10">
        <v>36</v>
      </c>
      <c r="F18" s="10">
        <v>24</v>
      </c>
      <c r="G18" s="10">
        <v>37.5</v>
      </c>
      <c r="H18" s="10">
        <v>65</v>
      </c>
      <c r="I18" s="10">
        <v>42</v>
      </c>
      <c r="J18" s="10">
        <v>173</v>
      </c>
      <c r="K18" s="10">
        <v>161.5</v>
      </c>
      <c r="L18" s="10">
        <v>80</v>
      </c>
      <c r="M18" s="10">
        <v>35</v>
      </c>
      <c r="N18" s="11">
        <v>150.5</v>
      </c>
      <c r="O18" s="12" t="s">
        <v>41</v>
      </c>
    </row>
    <row r="19" spans="2:15" ht="21" customHeight="1">
      <c r="B19" s="15">
        <f t="shared" si="1"/>
        <v>1355.5</v>
      </c>
      <c r="C19" s="9">
        <v>141.5</v>
      </c>
      <c r="D19" s="10">
        <v>106.5</v>
      </c>
      <c r="E19" s="10">
        <v>46</v>
      </c>
      <c r="F19" s="10">
        <v>41.5</v>
      </c>
      <c r="G19" s="10">
        <v>81.5</v>
      </c>
      <c r="H19" s="10">
        <v>6</v>
      </c>
      <c r="I19" s="10">
        <v>125.5</v>
      </c>
      <c r="J19" s="10">
        <v>138</v>
      </c>
      <c r="K19" s="10">
        <v>15.5</v>
      </c>
      <c r="L19" s="10">
        <v>158</v>
      </c>
      <c r="M19" s="10">
        <v>220.5</v>
      </c>
      <c r="N19" s="11">
        <v>275</v>
      </c>
      <c r="O19" s="12" t="s">
        <v>42</v>
      </c>
    </row>
    <row r="20" spans="2:15" ht="21" customHeight="1">
      <c r="B20" s="15">
        <f t="shared" si="1"/>
        <v>1053</v>
      </c>
      <c r="C20" s="9">
        <v>32</v>
      </c>
      <c r="D20" s="10">
        <v>163</v>
      </c>
      <c r="E20" s="10">
        <v>5</v>
      </c>
      <c r="F20" s="10">
        <v>19.5</v>
      </c>
      <c r="G20" s="10">
        <v>138</v>
      </c>
      <c r="H20" s="10">
        <v>48.5</v>
      </c>
      <c r="I20" s="10">
        <v>49</v>
      </c>
      <c r="J20" s="10">
        <v>145.5</v>
      </c>
      <c r="K20" s="10">
        <v>31.5</v>
      </c>
      <c r="L20" s="10">
        <v>225.5</v>
      </c>
      <c r="M20" s="10">
        <v>64</v>
      </c>
      <c r="N20" s="11">
        <v>131.5</v>
      </c>
      <c r="O20" s="12" t="s">
        <v>43</v>
      </c>
    </row>
    <row r="21" spans="2:15" ht="21" customHeight="1">
      <c r="B21" s="15">
        <f t="shared" si="1"/>
        <v>1065.5</v>
      </c>
      <c r="C21" s="9">
        <v>197</v>
      </c>
      <c r="D21" s="10">
        <v>42.5</v>
      </c>
      <c r="E21" s="10">
        <v>9.5</v>
      </c>
      <c r="F21" s="10">
        <v>21</v>
      </c>
      <c r="G21" s="10">
        <v>11</v>
      </c>
      <c r="H21" s="10">
        <v>34</v>
      </c>
      <c r="I21" s="10">
        <v>193</v>
      </c>
      <c r="J21" s="10">
        <v>66</v>
      </c>
      <c r="K21" s="10">
        <v>83</v>
      </c>
      <c r="L21" s="10">
        <v>222</v>
      </c>
      <c r="M21" s="10">
        <v>52</v>
      </c>
      <c r="N21" s="11">
        <v>134.5</v>
      </c>
      <c r="O21" s="12" t="s">
        <v>44</v>
      </c>
    </row>
    <row r="22" spans="2:15" ht="21" customHeight="1">
      <c r="B22" s="15">
        <f t="shared" si="1"/>
        <v>1320</v>
      </c>
      <c r="C22" s="9">
        <v>95.5</v>
      </c>
      <c r="D22" s="10">
        <v>6</v>
      </c>
      <c r="E22" s="10">
        <v>28</v>
      </c>
      <c r="F22" s="10">
        <v>53.5</v>
      </c>
      <c r="G22" s="10">
        <v>27.5</v>
      </c>
      <c r="H22" s="10">
        <v>63.5</v>
      </c>
      <c r="I22" s="10">
        <v>79</v>
      </c>
      <c r="J22" s="10">
        <v>88.5</v>
      </c>
      <c r="K22" s="10">
        <v>102.5</v>
      </c>
      <c r="L22" s="10">
        <v>265</v>
      </c>
      <c r="M22" s="10">
        <v>154.5</v>
      </c>
      <c r="N22" s="11">
        <v>356.5</v>
      </c>
      <c r="O22" s="12" t="s">
        <v>45</v>
      </c>
    </row>
    <row r="23" spans="2:15" ht="21" customHeight="1">
      <c r="B23" s="15">
        <f t="shared" si="1"/>
        <v>1366</v>
      </c>
      <c r="C23" s="9">
        <v>239.5</v>
      </c>
      <c r="D23" s="10">
        <v>73</v>
      </c>
      <c r="E23" s="10">
        <v>38</v>
      </c>
      <c r="F23" s="10">
        <v>7</v>
      </c>
      <c r="G23" s="10">
        <v>11.5</v>
      </c>
      <c r="H23" s="10">
        <v>88</v>
      </c>
      <c r="I23" s="10">
        <v>87</v>
      </c>
      <c r="J23" s="10">
        <v>75</v>
      </c>
      <c r="K23" s="10">
        <v>19.5</v>
      </c>
      <c r="L23" s="10">
        <v>220</v>
      </c>
      <c r="M23" s="10">
        <v>287.5</v>
      </c>
      <c r="N23" s="11">
        <v>220</v>
      </c>
      <c r="O23" s="12" t="s">
        <v>32</v>
      </c>
    </row>
    <row r="24" spans="2:15" ht="21" customHeight="1">
      <c r="B24" s="15">
        <f t="shared" si="1"/>
        <v>1353</v>
      </c>
      <c r="C24" s="9">
        <v>163.5</v>
      </c>
      <c r="D24" s="10">
        <v>226.5</v>
      </c>
      <c r="E24" s="10">
        <v>70.5</v>
      </c>
      <c r="F24" s="10">
        <v>20</v>
      </c>
      <c r="G24" s="10">
        <v>64</v>
      </c>
      <c r="H24" s="10">
        <v>33.5</v>
      </c>
      <c r="I24" s="10">
        <v>10</v>
      </c>
      <c r="J24" s="10">
        <v>49</v>
      </c>
      <c r="K24" s="10">
        <v>161</v>
      </c>
      <c r="L24" s="10">
        <v>93</v>
      </c>
      <c r="M24" s="10">
        <v>169</v>
      </c>
      <c r="N24" s="11">
        <v>293</v>
      </c>
      <c r="O24" s="12" t="s">
        <v>31</v>
      </c>
    </row>
    <row r="25" spans="2:15" ht="21" customHeight="1">
      <c r="B25" s="15">
        <f t="shared" si="1"/>
        <v>1139</v>
      </c>
      <c r="C25" s="9">
        <v>211.5</v>
      </c>
      <c r="D25" s="10">
        <v>42.5</v>
      </c>
      <c r="E25" s="10">
        <v>10</v>
      </c>
      <c r="F25" s="10">
        <v>2</v>
      </c>
      <c r="G25" s="10">
        <v>19.5</v>
      </c>
      <c r="H25" s="10">
        <v>69</v>
      </c>
      <c r="I25" s="10">
        <v>64.5</v>
      </c>
      <c r="J25" s="10">
        <v>259</v>
      </c>
      <c r="K25" s="10">
        <v>148.5</v>
      </c>
      <c r="L25" s="10">
        <v>108</v>
      </c>
      <c r="M25" s="10">
        <v>99.5</v>
      </c>
      <c r="N25" s="11">
        <v>105</v>
      </c>
      <c r="O25" s="12" t="s">
        <v>30</v>
      </c>
    </row>
    <row r="26" spans="2:15" ht="21" customHeight="1">
      <c r="B26" s="15">
        <f t="shared" si="1"/>
        <v>1004.5</v>
      </c>
      <c r="C26" s="9">
        <v>29.5</v>
      </c>
      <c r="D26" s="10">
        <v>29.5</v>
      </c>
      <c r="E26" s="10">
        <v>26</v>
      </c>
      <c r="F26" s="10">
        <v>13.5</v>
      </c>
      <c r="G26" s="10">
        <v>51.5</v>
      </c>
      <c r="H26" s="10">
        <v>60.5</v>
      </c>
      <c r="I26" s="10">
        <v>249</v>
      </c>
      <c r="J26" s="10">
        <v>96.5</v>
      </c>
      <c r="K26" s="10">
        <v>49</v>
      </c>
      <c r="L26" s="10">
        <v>119.5</v>
      </c>
      <c r="M26" s="10">
        <v>128</v>
      </c>
      <c r="N26" s="11">
        <v>152</v>
      </c>
      <c r="O26" s="12" t="s">
        <v>29</v>
      </c>
    </row>
    <row r="27" spans="2:15" ht="21" customHeight="1">
      <c r="B27" s="15">
        <f t="shared" si="1"/>
        <v>1101</v>
      </c>
      <c r="C27" s="9">
        <v>33.5</v>
      </c>
      <c r="D27" s="10">
        <v>3</v>
      </c>
      <c r="E27" s="10">
        <v>78.5</v>
      </c>
      <c r="F27" s="10">
        <v>0</v>
      </c>
      <c r="G27" s="10">
        <v>50</v>
      </c>
      <c r="H27" s="10">
        <v>39.5</v>
      </c>
      <c r="I27" s="10">
        <v>115</v>
      </c>
      <c r="J27" s="10">
        <v>52.5</v>
      </c>
      <c r="K27" s="10">
        <v>98.5</v>
      </c>
      <c r="L27" s="10">
        <v>123</v>
      </c>
      <c r="M27" s="10">
        <v>118</v>
      </c>
      <c r="N27" s="11">
        <v>389.5</v>
      </c>
      <c r="O27" s="12" t="s">
        <v>28</v>
      </c>
    </row>
    <row r="28" spans="2:15" ht="21" customHeight="1">
      <c r="B28" s="15">
        <f t="shared" si="1"/>
        <v>1205.5</v>
      </c>
      <c r="C28" s="9">
        <v>168</v>
      </c>
      <c r="D28" s="10">
        <v>57.5</v>
      </c>
      <c r="E28" s="10">
        <v>90.5</v>
      </c>
      <c r="F28" s="10">
        <v>30</v>
      </c>
      <c r="G28" s="10">
        <v>97.5</v>
      </c>
      <c r="H28" s="10">
        <v>119.5</v>
      </c>
      <c r="I28" s="10">
        <v>125.5</v>
      </c>
      <c r="J28" s="10">
        <v>123</v>
      </c>
      <c r="K28" s="10">
        <v>78</v>
      </c>
      <c r="L28" s="10">
        <v>60.5</v>
      </c>
      <c r="M28" s="10">
        <v>183</v>
      </c>
      <c r="N28" s="11">
        <v>72.5</v>
      </c>
      <c r="O28" s="12" t="s">
        <v>27</v>
      </c>
    </row>
    <row r="29" spans="2:15" ht="21" customHeight="1">
      <c r="B29" s="15">
        <f t="shared" si="1"/>
        <v>1559</v>
      </c>
      <c r="C29" s="9">
        <v>274.5</v>
      </c>
      <c r="D29" s="10">
        <v>95</v>
      </c>
      <c r="E29" s="10">
        <v>43.5</v>
      </c>
      <c r="F29" s="10">
        <v>127.5</v>
      </c>
      <c r="G29" s="10">
        <v>41.5</v>
      </c>
      <c r="H29" s="10">
        <v>16.5</v>
      </c>
      <c r="I29" s="10">
        <v>73.5</v>
      </c>
      <c r="J29" s="10">
        <v>148</v>
      </c>
      <c r="K29" s="10">
        <v>94.5</v>
      </c>
      <c r="L29" s="10">
        <v>170.5</v>
      </c>
      <c r="M29" s="10">
        <v>88</v>
      </c>
      <c r="N29" s="11">
        <v>386</v>
      </c>
      <c r="O29" s="12" t="s">
        <v>26</v>
      </c>
    </row>
    <row r="30" spans="2:15" ht="21" customHeight="1">
      <c r="B30" s="15">
        <f t="shared" si="1"/>
        <v>1236.5</v>
      </c>
      <c r="C30" s="9">
        <v>19.5</v>
      </c>
      <c r="D30" s="10">
        <v>11.5</v>
      </c>
      <c r="E30" s="10">
        <v>168</v>
      </c>
      <c r="F30" s="10">
        <v>83</v>
      </c>
      <c r="G30" s="10">
        <v>58.5</v>
      </c>
      <c r="H30" s="10">
        <v>43</v>
      </c>
      <c r="I30" s="10">
        <v>69.5</v>
      </c>
      <c r="J30" s="10">
        <v>113.5</v>
      </c>
      <c r="K30" s="10">
        <v>65.5</v>
      </c>
      <c r="L30" s="10">
        <v>92</v>
      </c>
      <c r="M30" s="10">
        <v>248.5</v>
      </c>
      <c r="N30" s="11">
        <v>264</v>
      </c>
      <c r="O30" s="12" t="s">
        <v>25</v>
      </c>
    </row>
    <row r="31" spans="2:15" ht="21" customHeight="1">
      <c r="B31" s="15">
        <f t="shared" si="1"/>
        <v>980.5</v>
      </c>
      <c r="C31" s="9">
        <v>93.5</v>
      </c>
      <c r="D31" s="10">
        <v>22.5</v>
      </c>
      <c r="E31" s="10">
        <v>56.5</v>
      </c>
      <c r="F31" s="10">
        <v>38.5</v>
      </c>
      <c r="G31" s="10">
        <v>48</v>
      </c>
      <c r="H31" s="10">
        <v>19.5</v>
      </c>
      <c r="I31" s="10">
        <v>56</v>
      </c>
      <c r="J31" s="10">
        <v>32</v>
      </c>
      <c r="K31" s="10">
        <v>47</v>
      </c>
      <c r="L31" s="10">
        <v>121</v>
      </c>
      <c r="M31" s="10">
        <v>201.5</v>
      </c>
      <c r="N31" s="11">
        <v>244.5</v>
      </c>
      <c r="O31" s="12" t="s">
        <v>24</v>
      </c>
    </row>
    <row r="32" spans="2:15" ht="21" customHeight="1">
      <c r="B32" s="15">
        <f t="shared" si="1"/>
        <v>1132</v>
      </c>
      <c r="C32" s="9">
        <v>105</v>
      </c>
      <c r="D32" s="10">
        <v>59.5</v>
      </c>
      <c r="E32" s="10">
        <v>20</v>
      </c>
      <c r="F32" s="10">
        <v>70.5</v>
      </c>
      <c r="G32" s="10">
        <v>45</v>
      </c>
      <c r="H32" s="10">
        <v>98</v>
      </c>
      <c r="I32" s="10">
        <v>124.5</v>
      </c>
      <c r="J32" s="10">
        <v>97</v>
      </c>
      <c r="K32" s="10">
        <v>89.5</v>
      </c>
      <c r="L32" s="10">
        <v>64</v>
      </c>
      <c r="M32" s="10">
        <v>131.5</v>
      </c>
      <c r="N32" s="13">
        <v>227.5</v>
      </c>
      <c r="O32" s="12" t="s">
        <v>23</v>
      </c>
    </row>
    <row r="33" spans="2:15" ht="21" customHeight="1">
      <c r="B33" s="15">
        <f t="shared" si="1"/>
        <v>1193.5</v>
      </c>
      <c r="C33" s="9">
        <v>272.5</v>
      </c>
      <c r="D33" s="10">
        <v>5.5</v>
      </c>
      <c r="E33" s="10">
        <v>153.5</v>
      </c>
      <c r="F33" s="10">
        <v>70</v>
      </c>
      <c r="G33" s="10">
        <v>10</v>
      </c>
      <c r="H33" s="10">
        <v>73.5</v>
      </c>
      <c r="I33" s="10">
        <v>127.5</v>
      </c>
      <c r="J33" s="10">
        <v>87</v>
      </c>
      <c r="K33" s="10">
        <v>30.5</v>
      </c>
      <c r="L33" s="10">
        <v>53</v>
      </c>
      <c r="M33" s="10">
        <v>172.5</v>
      </c>
      <c r="N33" s="11">
        <v>138</v>
      </c>
      <c r="O33" s="12" t="s">
        <v>22</v>
      </c>
    </row>
    <row r="34" spans="2:15" ht="21" customHeight="1">
      <c r="B34" s="15">
        <f t="shared" si="1"/>
        <v>1075</v>
      </c>
      <c r="C34" s="9">
        <v>97.5</v>
      </c>
      <c r="D34" s="10">
        <v>24.5</v>
      </c>
      <c r="E34" s="10">
        <v>59</v>
      </c>
      <c r="F34" s="10">
        <v>13.5</v>
      </c>
      <c r="G34" s="10">
        <v>33.5</v>
      </c>
      <c r="H34" s="10">
        <v>46</v>
      </c>
      <c r="I34" s="10">
        <v>84</v>
      </c>
      <c r="J34" s="10">
        <v>168.5</v>
      </c>
      <c r="K34" s="10">
        <v>121.5</v>
      </c>
      <c r="L34" s="10">
        <v>129.5</v>
      </c>
      <c r="M34" s="10">
        <v>162.5</v>
      </c>
      <c r="N34" s="11">
        <v>135</v>
      </c>
      <c r="O34" s="12" t="s">
        <v>15</v>
      </c>
    </row>
    <row r="35" spans="2:15" ht="21" customHeight="1">
      <c r="B35" s="15">
        <f t="shared" si="1"/>
        <v>1180.5</v>
      </c>
      <c r="C35" s="9">
        <v>152</v>
      </c>
      <c r="D35" s="10">
        <v>4.5</v>
      </c>
      <c r="E35" s="10">
        <v>69</v>
      </c>
      <c r="F35" s="10">
        <v>3.5</v>
      </c>
      <c r="G35" s="10">
        <v>90.5</v>
      </c>
      <c r="H35" s="10">
        <v>63.5</v>
      </c>
      <c r="I35" s="10">
        <v>49.5</v>
      </c>
      <c r="J35" s="10">
        <v>26.5</v>
      </c>
      <c r="K35" s="10">
        <v>108</v>
      </c>
      <c r="L35" s="10">
        <v>203.5</v>
      </c>
      <c r="M35" s="10">
        <v>184</v>
      </c>
      <c r="N35" s="11">
        <v>226</v>
      </c>
      <c r="O35" s="12" t="s">
        <v>14</v>
      </c>
    </row>
    <row r="36" spans="2:15" ht="21" customHeight="1">
      <c r="B36" s="15">
        <f t="shared" si="1"/>
        <v>907.5</v>
      </c>
      <c r="C36" s="9">
        <v>176.5</v>
      </c>
      <c r="D36" s="10">
        <v>20</v>
      </c>
      <c r="E36" s="10">
        <v>22.5</v>
      </c>
      <c r="F36" s="10">
        <v>17.5</v>
      </c>
      <c r="G36" s="10">
        <v>47</v>
      </c>
      <c r="H36" s="10">
        <v>65</v>
      </c>
      <c r="I36" s="10">
        <v>78.5</v>
      </c>
      <c r="J36" s="10">
        <v>78.5</v>
      </c>
      <c r="K36" s="10">
        <v>63</v>
      </c>
      <c r="L36" s="10">
        <v>70</v>
      </c>
      <c r="M36" s="10">
        <v>145.5</v>
      </c>
      <c r="N36" s="11">
        <v>123.5</v>
      </c>
      <c r="O36" s="12" t="s">
        <v>13</v>
      </c>
    </row>
    <row r="37" spans="2:15" ht="21" customHeight="1">
      <c r="B37" s="15">
        <f t="shared" si="1"/>
        <v>1045.5</v>
      </c>
      <c r="C37" s="9">
        <v>199.5</v>
      </c>
      <c r="D37" s="10">
        <v>10.5</v>
      </c>
      <c r="E37" s="10">
        <v>54</v>
      </c>
      <c r="F37" s="10">
        <v>38.5</v>
      </c>
      <c r="G37" s="10">
        <v>10</v>
      </c>
      <c r="H37" s="10">
        <v>58.5</v>
      </c>
      <c r="I37" s="10">
        <v>49.5</v>
      </c>
      <c r="J37" s="10">
        <v>124</v>
      </c>
      <c r="K37" s="10">
        <v>24.5</v>
      </c>
      <c r="L37" s="10">
        <v>69</v>
      </c>
      <c r="M37" s="10">
        <v>232</v>
      </c>
      <c r="N37" s="11">
        <v>175.5</v>
      </c>
      <c r="O37" s="12" t="s">
        <v>12</v>
      </c>
    </row>
    <row r="38" spans="2:15" ht="21" customHeight="1">
      <c r="B38" s="15">
        <f t="shared" si="1"/>
        <v>1188</v>
      </c>
      <c r="C38" s="9">
        <v>56.5</v>
      </c>
      <c r="D38" s="10">
        <v>19</v>
      </c>
      <c r="E38" s="10">
        <v>18.5</v>
      </c>
      <c r="F38" s="10">
        <v>0</v>
      </c>
      <c r="G38" s="10">
        <v>76</v>
      </c>
      <c r="H38" s="10">
        <v>132</v>
      </c>
      <c r="I38" s="10">
        <v>97.5</v>
      </c>
      <c r="J38" s="10">
        <v>66</v>
      </c>
      <c r="K38" s="10">
        <v>55.5</v>
      </c>
      <c r="L38" s="10">
        <v>93.5</v>
      </c>
      <c r="M38" s="10">
        <v>255.5</v>
      </c>
      <c r="N38" s="11">
        <v>318</v>
      </c>
      <c r="O38" s="12" t="s">
        <v>16</v>
      </c>
    </row>
    <row r="39" spans="2:15" ht="21" customHeight="1">
      <c r="B39" s="15">
        <f t="shared" si="1"/>
        <v>1561</v>
      </c>
      <c r="C39" s="9">
        <v>289.5</v>
      </c>
      <c r="D39" s="10">
        <v>28.5</v>
      </c>
      <c r="E39" s="10">
        <v>24.5</v>
      </c>
      <c r="F39" s="10">
        <v>179</v>
      </c>
      <c r="G39" s="10">
        <v>72.5</v>
      </c>
      <c r="H39" s="10">
        <v>89.5</v>
      </c>
      <c r="I39" s="10">
        <v>110.5</v>
      </c>
      <c r="J39" s="10">
        <v>95</v>
      </c>
      <c r="K39" s="10">
        <v>64.5</v>
      </c>
      <c r="L39" s="10">
        <v>298</v>
      </c>
      <c r="M39" s="10">
        <v>166.5</v>
      </c>
      <c r="N39" s="11">
        <v>143</v>
      </c>
      <c r="O39" s="12" t="s">
        <v>17</v>
      </c>
    </row>
    <row r="40" spans="2:15" ht="21" customHeight="1">
      <c r="B40" s="15">
        <f t="shared" si="1"/>
        <v>1478.5</v>
      </c>
      <c r="C40" s="9">
        <v>121.5</v>
      </c>
      <c r="D40" s="10">
        <v>75.5</v>
      </c>
      <c r="E40" s="10">
        <v>163.5</v>
      </c>
      <c r="F40" s="10">
        <v>77.5</v>
      </c>
      <c r="G40" s="10">
        <v>47</v>
      </c>
      <c r="H40" s="10">
        <v>146</v>
      </c>
      <c r="I40" s="10">
        <v>99</v>
      </c>
      <c r="J40" s="10">
        <v>44</v>
      </c>
      <c r="K40" s="10">
        <v>113</v>
      </c>
      <c r="L40" s="10">
        <v>194</v>
      </c>
      <c r="M40" s="10">
        <v>264.5</v>
      </c>
      <c r="N40" s="11">
        <v>133</v>
      </c>
      <c r="O40" s="12" t="s">
        <v>18</v>
      </c>
    </row>
    <row r="41" spans="2:15" ht="21" customHeight="1">
      <c r="B41" s="15">
        <f t="shared" si="1"/>
        <v>1164</v>
      </c>
      <c r="C41" s="9">
        <v>87</v>
      </c>
      <c r="D41" s="10">
        <v>59.5</v>
      </c>
      <c r="E41" s="10">
        <v>44</v>
      </c>
      <c r="F41" s="10">
        <v>29.5</v>
      </c>
      <c r="G41" s="10">
        <v>45</v>
      </c>
      <c r="H41" s="10">
        <v>79</v>
      </c>
      <c r="I41" s="10">
        <v>55</v>
      </c>
      <c r="J41" s="10">
        <v>120</v>
      </c>
      <c r="K41" s="10">
        <v>94.5</v>
      </c>
      <c r="L41" s="10">
        <v>167.5</v>
      </c>
      <c r="M41" s="10">
        <v>160</v>
      </c>
      <c r="N41" s="13">
        <v>223</v>
      </c>
      <c r="O41" s="12" t="s">
        <v>19</v>
      </c>
    </row>
    <row r="42" spans="2:15" ht="21" customHeight="1">
      <c r="B42" s="15">
        <f t="shared" si="1"/>
        <v>992.5</v>
      </c>
      <c r="C42" s="9">
        <v>246.5</v>
      </c>
      <c r="D42" s="10">
        <v>2</v>
      </c>
      <c r="E42" s="10">
        <v>16</v>
      </c>
      <c r="F42" s="10">
        <v>2.5</v>
      </c>
      <c r="G42" s="10">
        <v>80</v>
      </c>
      <c r="H42" s="10">
        <v>62.5</v>
      </c>
      <c r="I42" s="10">
        <v>21</v>
      </c>
      <c r="J42" s="10">
        <v>77.5</v>
      </c>
      <c r="K42" s="10">
        <v>128</v>
      </c>
      <c r="L42" s="10">
        <v>28.5</v>
      </c>
      <c r="M42" s="10">
        <v>140</v>
      </c>
      <c r="N42" s="13">
        <v>188</v>
      </c>
      <c r="O42" s="12" t="s">
        <v>20</v>
      </c>
    </row>
    <row r="43" spans="2:15" ht="21" customHeight="1">
      <c r="B43" s="15">
        <f t="shared" si="1"/>
        <v>1240.5</v>
      </c>
      <c r="C43" s="9">
        <v>226.5</v>
      </c>
      <c r="D43" s="10">
        <v>5</v>
      </c>
      <c r="E43" s="10">
        <v>109.5</v>
      </c>
      <c r="F43" s="10">
        <v>0</v>
      </c>
      <c r="G43" s="10">
        <v>62.5</v>
      </c>
      <c r="H43" s="10">
        <v>163.5</v>
      </c>
      <c r="I43" s="10">
        <v>149.5</v>
      </c>
      <c r="J43" s="10">
        <v>95.5</v>
      </c>
      <c r="K43" s="10">
        <v>69.5</v>
      </c>
      <c r="L43" s="10">
        <v>115</v>
      </c>
      <c r="M43" s="10">
        <v>114</v>
      </c>
      <c r="N43" s="13">
        <v>130</v>
      </c>
      <c r="O43" s="14" t="s">
        <v>21</v>
      </c>
    </row>
    <row r="44" spans="2:15" ht="21" customHeight="1">
      <c r="B44" s="15">
        <f t="shared" si="1"/>
        <v>1002.2</v>
      </c>
      <c r="C44" s="9">
        <v>88.5</v>
      </c>
      <c r="D44" s="10">
        <v>5.5</v>
      </c>
      <c r="E44" s="10">
        <v>149</v>
      </c>
      <c r="F44" s="10">
        <v>102</v>
      </c>
      <c r="G44" s="10">
        <v>17.5</v>
      </c>
      <c r="H44" s="10">
        <v>6</v>
      </c>
      <c r="I44" s="10">
        <v>10</v>
      </c>
      <c r="J44" s="10">
        <v>66.5</v>
      </c>
      <c r="K44" s="10">
        <v>143.7</v>
      </c>
      <c r="L44" s="10">
        <v>243</v>
      </c>
      <c r="M44" s="10">
        <v>117</v>
      </c>
      <c r="N44" s="13">
        <v>53.5</v>
      </c>
      <c r="O44" s="14" t="s">
        <v>46</v>
      </c>
    </row>
    <row r="45" spans="2:15" ht="21" customHeight="1">
      <c r="B45" s="15">
        <f t="shared" si="1"/>
        <v>1305.5</v>
      </c>
      <c r="C45" s="16">
        <v>74.5</v>
      </c>
      <c r="D45" s="17">
        <v>96.5</v>
      </c>
      <c r="E45" s="17">
        <v>0.5</v>
      </c>
      <c r="F45" s="17">
        <v>15.5</v>
      </c>
      <c r="G45" s="17">
        <v>47.5</v>
      </c>
      <c r="H45" s="17">
        <v>106</v>
      </c>
      <c r="I45" s="17">
        <v>38.5</v>
      </c>
      <c r="J45" s="17">
        <v>84</v>
      </c>
      <c r="K45" s="17">
        <v>63.5</v>
      </c>
      <c r="L45" s="17">
        <v>185</v>
      </c>
      <c r="M45" s="17">
        <v>351</v>
      </c>
      <c r="N45" s="18">
        <v>243</v>
      </c>
      <c r="O45" s="19" t="s">
        <v>47</v>
      </c>
    </row>
    <row r="46" spans="2:15" ht="21" customHeight="1">
      <c r="B46" s="15">
        <f t="shared" si="1"/>
        <v>990.5</v>
      </c>
      <c r="C46" s="16">
        <v>63</v>
      </c>
      <c r="D46" s="17">
        <v>21</v>
      </c>
      <c r="E46" s="17">
        <v>71</v>
      </c>
      <c r="F46" s="17">
        <v>0</v>
      </c>
      <c r="G46" s="17">
        <v>84.5</v>
      </c>
      <c r="H46" s="17">
        <v>73</v>
      </c>
      <c r="I46" s="17">
        <v>101</v>
      </c>
      <c r="J46" s="17">
        <v>94.5</v>
      </c>
      <c r="K46" s="17">
        <v>27.5</v>
      </c>
      <c r="L46" s="17">
        <v>140.5</v>
      </c>
      <c r="M46" s="17">
        <v>94.5</v>
      </c>
      <c r="N46" s="18">
        <v>220</v>
      </c>
      <c r="O46" s="19" t="s">
        <v>50</v>
      </c>
    </row>
    <row r="47" spans="2:15" ht="21" customHeight="1">
      <c r="B47" s="15">
        <f t="shared" si="1"/>
        <v>957.5</v>
      </c>
      <c r="C47" s="16">
        <v>172</v>
      </c>
      <c r="D47" s="17">
        <v>41</v>
      </c>
      <c r="E47" s="17">
        <v>58.5</v>
      </c>
      <c r="F47" s="17">
        <v>1</v>
      </c>
      <c r="G47" s="17">
        <v>45</v>
      </c>
      <c r="H47" s="17">
        <v>47.5</v>
      </c>
      <c r="I47" s="17">
        <v>119</v>
      </c>
      <c r="J47" s="17">
        <v>84</v>
      </c>
      <c r="K47" s="17">
        <v>91</v>
      </c>
      <c r="L47" s="17">
        <v>5</v>
      </c>
      <c r="M47" s="17">
        <v>147.5</v>
      </c>
      <c r="N47" s="18">
        <v>146</v>
      </c>
      <c r="O47" s="19" t="s">
        <v>51</v>
      </c>
    </row>
    <row r="48" spans="2:15" ht="21" customHeight="1">
      <c r="B48" s="15">
        <f t="shared" si="1"/>
        <v>1638.5</v>
      </c>
      <c r="C48" s="16">
        <v>197</v>
      </c>
      <c r="D48" s="17">
        <v>88</v>
      </c>
      <c r="E48" s="17">
        <v>152.5</v>
      </c>
      <c r="F48" s="17">
        <v>97</v>
      </c>
      <c r="G48" s="17">
        <v>14</v>
      </c>
      <c r="H48" s="17">
        <v>43</v>
      </c>
      <c r="I48" s="17">
        <v>91.5</v>
      </c>
      <c r="J48" s="17">
        <v>106</v>
      </c>
      <c r="K48" s="17">
        <v>66.5</v>
      </c>
      <c r="L48" s="17">
        <v>150.5</v>
      </c>
      <c r="M48" s="17">
        <v>348.5</v>
      </c>
      <c r="N48" s="18">
        <v>284</v>
      </c>
      <c r="O48" s="19" t="s">
        <v>59</v>
      </c>
    </row>
    <row r="49" spans="2:15" ht="21" customHeight="1">
      <c r="B49" s="15">
        <f t="shared" si="1"/>
        <v>980.5</v>
      </c>
      <c r="C49" s="16">
        <v>84.5</v>
      </c>
      <c r="D49" s="17">
        <v>83.5</v>
      </c>
      <c r="E49" s="17">
        <v>18.5</v>
      </c>
      <c r="F49" s="17">
        <v>19.5</v>
      </c>
      <c r="G49" s="17">
        <v>59</v>
      </c>
      <c r="H49" s="17">
        <v>16</v>
      </c>
      <c r="I49" s="17">
        <v>135</v>
      </c>
      <c r="J49" s="17">
        <v>61</v>
      </c>
      <c r="K49" s="17">
        <v>145</v>
      </c>
      <c r="L49" s="17">
        <v>117</v>
      </c>
      <c r="M49" s="17">
        <v>107</v>
      </c>
      <c r="N49" s="18">
        <v>134.5</v>
      </c>
      <c r="O49" s="19" t="s">
        <v>66</v>
      </c>
    </row>
    <row r="50" spans="2:15" ht="21" customHeight="1" thickBot="1">
      <c r="B50" s="15">
        <f t="shared" si="1"/>
        <v>1025</v>
      </c>
      <c r="C50" s="16">
        <v>13.5</v>
      </c>
      <c r="D50" s="17">
        <v>1</v>
      </c>
      <c r="E50" s="17">
        <v>24</v>
      </c>
      <c r="F50" s="17">
        <v>18.5</v>
      </c>
      <c r="G50" s="17">
        <v>16.5</v>
      </c>
      <c r="H50" s="17">
        <v>117.5</v>
      </c>
      <c r="I50" s="17">
        <v>121</v>
      </c>
      <c r="J50" s="17">
        <v>120.5</v>
      </c>
      <c r="K50" s="17">
        <v>17</v>
      </c>
      <c r="L50" s="17">
        <v>124.5</v>
      </c>
      <c r="M50" s="17">
        <v>305.5</v>
      </c>
      <c r="N50" s="18">
        <v>145.5</v>
      </c>
      <c r="O50" s="31" t="s">
        <v>67</v>
      </c>
    </row>
    <row r="51" spans="2:15" ht="21" customHeight="1" thickBot="1">
      <c r="B51" s="38">
        <f t="shared" si="1"/>
        <v>1807.5</v>
      </c>
      <c r="C51" s="41">
        <v>78</v>
      </c>
      <c r="D51" s="42">
        <v>1</v>
      </c>
      <c r="E51" s="42">
        <v>105</v>
      </c>
      <c r="F51" s="42">
        <v>4.5</v>
      </c>
      <c r="G51" s="42">
        <v>22.5</v>
      </c>
      <c r="H51" s="42">
        <v>74</v>
      </c>
      <c r="I51" s="42">
        <v>101.5</v>
      </c>
      <c r="J51" s="42">
        <v>141</v>
      </c>
      <c r="K51" s="42">
        <v>123.5</v>
      </c>
      <c r="L51" s="42">
        <v>202.5</v>
      </c>
      <c r="M51" s="42">
        <v>269.5</v>
      </c>
      <c r="N51" s="42">
        <v>684.5</v>
      </c>
      <c r="O51" s="40" t="s">
        <v>90</v>
      </c>
    </row>
    <row r="52" spans="2:15" ht="21" customHeight="1">
      <c r="B52" s="20">
        <f t="shared" si="1"/>
        <v>1170.1085714285714</v>
      </c>
      <c r="C52" s="21">
        <f>AVERAGE(C16:C50)</f>
        <v>137.23142857142858</v>
      </c>
      <c r="D52" s="21">
        <f aca="true" t="shared" si="2" ref="D52:N52">AVERAGE(D16:D50)</f>
        <v>49.65714285714286</v>
      </c>
      <c r="E52" s="21">
        <f t="shared" si="2"/>
        <v>57.25714285714286</v>
      </c>
      <c r="F52" s="21">
        <f t="shared" si="2"/>
        <v>36.81428571428572</v>
      </c>
      <c r="G52" s="21">
        <f t="shared" si="2"/>
        <v>50.75714285714286</v>
      </c>
      <c r="H52" s="21">
        <f t="shared" si="2"/>
        <v>67.82857142857142</v>
      </c>
      <c r="I52" s="21">
        <f t="shared" si="2"/>
        <v>87.64285714285714</v>
      </c>
      <c r="J52" s="21">
        <f t="shared" si="2"/>
        <v>98.35714285714286</v>
      </c>
      <c r="K52" s="21">
        <f t="shared" si="2"/>
        <v>79.50571428571428</v>
      </c>
      <c r="L52" s="21">
        <f t="shared" si="2"/>
        <v>137.85714285714286</v>
      </c>
      <c r="M52" s="21">
        <f t="shared" si="2"/>
        <v>168.64285714285714</v>
      </c>
      <c r="N52" s="21">
        <f t="shared" si="2"/>
        <v>198.55714285714285</v>
      </c>
      <c r="O52" s="28" t="s">
        <v>33</v>
      </c>
    </row>
    <row r="53" spans="2:15" ht="21" customHeight="1">
      <c r="B53" s="8">
        <f>MAX(B16:B50)</f>
        <v>1638.5</v>
      </c>
      <c r="C53" s="11">
        <f>MAX(C16:C50)</f>
        <v>289.5</v>
      </c>
      <c r="D53" s="11">
        <f aca="true" t="shared" si="3" ref="D53:M53">MAX(D16:D50)</f>
        <v>226.5</v>
      </c>
      <c r="E53" s="11">
        <f t="shared" si="3"/>
        <v>168</v>
      </c>
      <c r="F53" s="11">
        <f t="shared" si="3"/>
        <v>179</v>
      </c>
      <c r="G53" s="11">
        <f t="shared" si="3"/>
        <v>138</v>
      </c>
      <c r="H53" s="11">
        <f t="shared" si="3"/>
        <v>163.5</v>
      </c>
      <c r="I53" s="11">
        <f t="shared" si="3"/>
        <v>249</v>
      </c>
      <c r="J53" s="11">
        <f t="shared" si="3"/>
        <v>259</v>
      </c>
      <c r="K53" s="11">
        <f t="shared" si="3"/>
        <v>161.5</v>
      </c>
      <c r="L53" s="11">
        <f t="shared" si="3"/>
        <v>298</v>
      </c>
      <c r="M53" s="11">
        <f t="shared" si="3"/>
        <v>351</v>
      </c>
      <c r="N53" s="11">
        <f>MAX(N16:N50)</f>
        <v>389.5</v>
      </c>
      <c r="O53" s="22" t="s">
        <v>34</v>
      </c>
    </row>
    <row r="54" spans="2:15" ht="21" customHeight="1">
      <c r="B54" s="8">
        <f>MIN(B16:B50)</f>
        <v>907.5</v>
      </c>
      <c r="C54" s="11">
        <f>MIN(C16:C50)</f>
        <v>13.5</v>
      </c>
      <c r="D54" s="11">
        <f aca="true" t="shared" si="4" ref="D54:N54">MIN(D16:D50)</f>
        <v>1</v>
      </c>
      <c r="E54" s="11">
        <f t="shared" si="4"/>
        <v>0.5</v>
      </c>
      <c r="F54" s="11">
        <f t="shared" si="4"/>
        <v>0</v>
      </c>
      <c r="G54" s="11">
        <f t="shared" si="4"/>
        <v>10</v>
      </c>
      <c r="H54" s="11">
        <f t="shared" si="4"/>
        <v>6</v>
      </c>
      <c r="I54" s="11">
        <f t="shared" si="4"/>
        <v>10</v>
      </c>
      <c r="J54" s="11">
        <f t="shared" si="4"/>
        <v>26.5</v>
      </c>
      <c r="K54" s="11">
        <f t="shared" si="4"/>
        <v>15.5</v>
      </c>
      <c r="L54" s="11">
        <f t="shared" si="4"/>
        <v>5</v>
      </c>
      <c r="M54" s="11">
        <f t="shared" si="4"/>
        <v>35</v>
      </c>
      <c r="N54" s="11">
        <f t="shared" si="4"/>
        <v>53.5</v>
      </c>
      <c r="O54" s="22" t="s">
        <v>35</v>
      </c>
    </row>
    <row r="55" spans="2:15" ht="21" customHeight="1">
      <c r="B55" s="8">
        <f>B53-B54</f>
        <v>731</v>
      </c>
      <c r="C55" s="11">
        <f aca="true" t="shared" si="5" ref="C55:N55">C53-C54</f>
        <v>276</v>
      </c>
      <c r="D55" s="11">
        <f t="shared" si="5"/>
        <v>225.5</v>
      </c>
      <c r="E55" s="11">
        <f t="shared" si="5"/>
        <v>167.5</v>
      </c>
      <c r="F55" s="11">
        <f t="shared" si="5"/>
        <v>179</v>
      </c>
      <c r="G55" s="11">
        <f t="shared" si="5"/>
        <v>128</v>
      </c>
      <c r="H55" s="11">
        <f t="shared" si="5"/>
        <v>157.5</v>
      </c>
      <c r="I55" s="11">
        <f t="shared" si="5"/>
        <v>239</v>
      </c>
      <c r="J55" s="11">
        <f t="shared" si="5"/>
        <v>232.5</v>
      </c>
      <c r="K55" s="11">
        <f t="shared" si="5"/>
        <v>146</v>
      </c>
      <c r="L55" s="11">
        <f t="shared" si="5"/>
        <v>293</v>
      </c>
      <c r="M55" s="11">
        <f t="shared" si="5"/>
        <v>316</v>
      </c>
      <c r="N55" s="11">
        <f t="shared" si="5"/>
        <v>336</v>
      </c>
      <c r="O55" s="22" t="s">
        <v>36</v>
      </c>
    </row>
    <row r="56" spans="2:15" ht="21" customHeight="1">
      <c r="B56" s="8">
        <f>STDEV(B16:B50)</f>
        <v>188.40819947723213</v>
      </c>
      <c r="C56" s="11">
        <f>STDEV(C16:C50)</f>
        <v>77.6722441584189</v>
      </c>
      <c r="D56" s="11">
        <f aca="true" t="shared" si="6" ref="D56:M56">STDEV(D16:D50)</f>
        <v>49.21826708780034</v>
      </c>
      <c r="E56" s="11">
        <f t="shared" si="6"/>
        <v>48.55551271612782</v>
      </c>
      <c r="F56" s="11">
        <f t="shared" si="6"/>
        <v>41.19074812494229</v>
      </c>
      <c r="G56" s="11">
        <f t="shared" si="6"/>
        <v>29.092745059998215</v>
      </c>
      <c r="H56" s="11">
        <f t="shared" si="6"/>
        <v>39.502781521041776</v>
      </c>
      <c r="I56" s="11">
        <f t="shared" si="6"/>
        <v>50.91263731781593</v>
      </c>
      <c r="J56" s="11">
        <f t="shared" si="6"/>
        <v>46.93323973045798</v>
      </c>
      <c r="K56" s="11">
        <f t="shared" si="6"/>
        <v>42.51578905921578</v>
      </c>
      <c r="L56" s="11">
        <f t="shared" si="6"/>
        <v>72.22336384934091</v>
      </c>
      <c r="M56" s="11">
        <f t="shared" si="6"/>
        <v>78.67352228827495</v>
      </c>
      <c r="N56" s="11">
        <f>STDEV(N16:N50)</f>
        <v>83.82411307477766</v>
      </c>
      <c r="O56" s="22" t="s">
        <v>37</v>
      </c>
    </row>
    <row r="57" spans="2:15" ht="21" customHeight="1" thickBot="1">
      <c r="B57" s="23">
        <f>B56/B52</f>
        <v>0.16101770731172993</v>
      </c>
      <c r="C57" s="24">
        <f aca="true" t="shared" si="7" ref="C57:N57">C56/C52</f>
        <v>0.5659945754917993</v>
      </c>
      <c r="D57" s="24">
        <f t="shared" si="7"/>
        <v>0.9911618803642186</v>
      </c>
      <c r="E57" s="24">
        <f t="shared" si="7"/>
        <v>0.8480254216888591</v>
      </c>
      <c r="F57" s="24">
        <f t="shared" si="7"/>
        <v>1.1188794601264882</v>
      </c>
      <c r="G57" s="24">
        <f t="shared" si="7"/>
        <v>0.5731753881789685</v>
      </c>
      <c r="H57" s="24">
        <f t="shared" si="7"/>
        <v>0.5823914714559656</v>
      </c>
      <c r="I57" s="24">
        <f t="shared" si="7"/>
        <v>0.5809102872448435</v>
      </c>
      <c r="J57" s="24">
        <f t="shared" si="7"/>
        <v>0.47717164577081456</v>
      </c>
      <c r="K57" s="24">
        <f t="shared" si="7"/>
        <v>0.5347513627313589</v>
      </c>
      <c r="L57" s="24">
        <f t="shared" si="7"/>
        <v>0.5239000486480688</v>
      </c>
      <c r="M57" s="24">
        <f t="shared" si="7"/>
        <v>0.46650966202280786</v>
      </c>
      <c r="N57" s="24">
        <f t="shared" si="7"/>
        <v>0.42216619290844204</v>
      </c>
      <c r="O57" s="25" t="s">
        <v>38</v>
      </c>
    </row>
    <row r="59" ht="21" customHeight="1" thickBot="1"/>
    <row r="60" spans="2:15" ht="21" customHeight="1" thickBot="1">
      <c r="B60" s="2">
        <f>SUM(C60:N60)</f>
        <v>1165.1466666666665</v>
      </c>
      <c r="C60" s="29">
        <f aca="true" t="shared" si="8" ref="C60:M60">AVERAGE(C36:C50)</f>
        <v>139.76666666666668</v>
      </c>
      <c r="D60" s="29">
        <f t="shared" si="8"/>
        <v>37.1</v>
      </c>
      <c r="E60" s="29">
        <f t="shared" si="8"/>
        <v>61.766666666666666</v>
      </c>
      <c r="F60" s="29">
        <f t="shared" si="8"/>
        <v>39.86666666666667</v>
      </c>
      <c r="G60" s="29">
        <f t="shared" si="8"/>
        <v>48.266666666666666</v>
      </c>
      <c r="H60" s="29">
        <f t="shared" si="8"/>
        <v>80.33333333333333</v>
      </c>
      <c r="I60" s="29">
        <f t="shared" si="8"/>
        <v>85.1</v>
      </c>
      <c r="J60" s="29">
        <f t="shared" si="8"/>
        <v>87.8</v>
      </c>
      <c r="K60" s="29">
        <f t="shared" si="8"/>
        <v>77.78</v>
      </c>
      <c r="L60" s="29">
        <f t="shared" si="8"/>
        <v>133.4</v>
      </c>
      <c r="M60" s="29">
        <f t="shared" si="8"/>
        <v>196.6</v>
      </c>
      <c r="N60" s="29">
        <f>AVERAGE(N36:N50)</f>
        <v>177.36666666666667</v>
      </c>
      <c r="O60" s="30" t="s">
        <v>58</v>
      </c>
    </row>
  </sheetData>
  <sheetProtection/>
  <mergeCells count="1">
    <mergeCell ref="B1:O1"/>
  </mergeCells>
  <printOptions/>
  <pageMargins left="0" right="0" top="0" bottom="0" header="0.5118110236220472" footer="0.5118110236220472"/>
  <pageSetup horizontalDpi="180" verticalDpi="180" orientation="portrait" paperSize="9" r:id="rId1"/>
  <ignoredErrors>
    <ignoredError sqref="C60:N60 C52:N5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B1:O47"/>
  <sheetViews>
    <sheetView zoomScale="80" zoomScaleNormal="80" zoomScalePageLayoutView="0" workbookViewId="0" topLeftCell="A34">
      <selection activeCell="B38" sqref="B38"/>
    </sheetView>
  </sheetViews>
  <sheetFormatPr defaultColWidth="9.140625" defaultRowHeight="21" customHeight="1"/>
  <cols>
    <col min="1" max="1" width="0.42578125" style="1" customWidth="1"/>
    <col min="2" max="2" width="8.140625" style="26" customWidth="1"/>
    <col min="3" max="14" width="7.00390625" style="1" customWidth="1"/>
    <col min="15" max="15" width="10.8515625" style="27" customWidth="1"/>
    <col min="16" max="16384" width="9.140625" style="1" customWidth="1"/>
  </cols>
  <sheetData>
    <row r="1" spans="2:15" ht="21" customHeight="1" thickBot="1">
      <c r="B1" s="37" t="s">
        <v>53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30.75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5" t="s">
        <v>49</v>
      </c>
      <c r="H2" s="4" t="s">
        <v>48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6" t="s">
        <v>10</v>
      </c>
      <c r="O2" s="7" t="s">
        <v>11</v>
      </c>
    </row>
    <row r="3" spans="2:15" ht="21" customHeight="1">
      <c r="B3" s="15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39</v>
      </c>
    </row>
    <row r="4" spans="2:15" ht="21" customHeight="1">
      <c r="B4" s="15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2" t="s">
        <v>40</v>
      </c>
    </row>
    <row r="5" spans="2:15" ht="21" customHeight="1">
      <c r="B5" s="15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" t="s">
        <v>41</v>
      </c>
    </row>
    <row r="6" spans="2:15" ht="21" customHeight="1">
      <c r="B6" s="15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 t="s">
        <v>42</v>
      </c>
    </row>
    <row r="7" spans="2:15" ht="21" customHeight="1">
      <c r="B7" s="1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2" t="s">
        <v>43</v>
      </c>
    </row>
    <row r="8" spans="2:15" ht="21" customHeight="1">
      <c r="B8" s="15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2" t="s">
        <v>44</v>
      </c>
    </row>
    <row r="9" spans="2:15" ht="21" customHeight="1">
      <c r="B9" s="15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2" t="s">
        <v>45</v>
      </c>
    </row>
    <row r="10" spans="2:15" ht="21" customHeight="1">
      <c r="B10" s="15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2" t="s">
        <v>32</v>
      </c>
    </row>
    <row r="11" spans="2:15" ht="21" customHeight="1">
      <c r="B11" s="15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2" t="s">
        <v>31</v>
      </c>
    </row>
    <row r="12" spans="2:15" ht="21" customHeight="1">
      <c r="B12" s="15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2" t="s">
        <v>30</v>
      </c>
    </row>
    <row r="13" spans="2:15" ht="21" customHeight="1">
      <c r="B13" s="15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2" t="s">
        <v>29</v>
      </c>
    </row>
    <row r="14" spans="2:15" ht="21" customHeight="1">
      <c r="B14" s="15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2" t="s">
        <v>28</v>
      </c>
    </row>
    <row r="15" spans="2:15" ht="21" customHeight="1">
      <c r="B15" s="15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2" t="s">
        <v>27</v>
      </c>
    </row>
    <row r="16" spans="2:15" ht="21" customHeight="1">
      <c r="B16" s="15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2" t="s">
        <v>26</v>
      </c>
    </row>
    <row r="17" spans="2:15" ht="21" customHeight="1">
      <c r="B17" s="15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2" t="s">
        <v>25</v>
      </c>
    </row>
    <row r="18" spans="2:15" ht="21" customHeight="1">
      <c r="B18" s="15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 t="s">
        <v>24</v>
      </c>
    </row>
    <row r="19" spans="2:15" ht="21" customHeight="1">
      <c r="B19" s="15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/>
      <c r="O19" s="12" t="s">
        <v>23</v>
      </c>
    </row>
    <row r="20" spans="2:15" ht="21" customHeight="1">
      <c r="B20" s="15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2" t="s">
        <v>22</v>
      </c>
    </row>
    <row r="21" spans="2:15" ht="21" customHeight="1">
      <c r="B21" s="15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2" t="s">
        <v>15</v>
      </c>
    </row>
    <row r="22" spans="2:15" ht="21" customHeight="1">
      <c r="B22" s="15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2" t="s">
        <v>14</v>
      </c>
    </row>
    <row r="23" spans="2:15" ht="21" customHeight="1">
      <c r="B23" s="15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2" t="s">
        <v>13</v>
      </c>
    </row>
    <row r="24" spans="2:15" ht="21" customHeight="1">
      <c r="B24" s="15">
        <f aca="true" t="shared" si="0" ref="B24:B39">SUM(C24:N24)</f>
        <v>590</v>
      </c>
      <c r="C24" s="9">
        <v>46.5</v>
      </c>
      <c r="D24" s="10">
        <v>28.5</v>
      </c>
      <c r="E24" s="10">
        <v>47.5</v>
      </c>
      <c r="F24" s="10">
        <v>42.5</v>
      </c>
      <c r="G24" s="10">
        <v>26</v>
      </c>
      <c r="H24" s="10">
        <v>56</v>
      </c>
      <c r="I24" s="10">
        <v>17.5</v>
      </c>
      <c r="J24" s="10">
        <v>78</v>
      </c>
      <c r="K24" s="10">
        <v>13</v>
      </c>
      <c r="L24" s="10">
        <v>37.5</v>
      </c>
      <c r="M24" s="10">
        <v>101</v>
      </c>
      <c r="N24" s="11">
        <v>96</v>
      </c>
      <c r="O24" s="12" t="s">
        <v>12</v>
      </c>
    </row>
    <row r="25" spans="2:15" ht="21" customHeight="1">
      <c r="B25" s="15">
        <f t="shared" si="0"/>
        <v>727.5</v>
      </c>
      <c r="C25" s="9">
        <v>40</v>
      </c>
      <c r="D25" s="10">
        <v>29</v>
      </c>
      <c r="E25" s="10">
        <v>57.5</v>
      </c>
      <c r="F25" s="10">
        <v>5.5</v>
      </c>
      <c r="G25" s="10">
        <v>103.5</v>
      </c>
      <c r="H25" s="10">
        <v>120.5</v>
      </c>
      <c r="I25" s="10">
        <v>41.5</v>
      </c>
      <c r="J25" s="10">
        <v>39.5</v>
      </c>
      <c r="K25" s="10">
        <v>8</v>
      </c>
      <c r="L25" s="10">
        <v>39</v>
      </c>
      <c r="M25" s="10">
        <v>165.5</v>
      </c>
      <c r="N25" s="11">
        <v>78</v>
      </c>
      <c r="O25" s="12" t="s">
        <v>16</v>
      </c>
    </row>
    <row r="26" spans="2:15" ht="21" customHeight="1">
      <c r="B26" s="15">
        <f t="shared" si="0"/>
        <v>652</v>
      </c>
      <c r="C26" s="9">
        <v>79</v>
      </c>
      <c r="D26" s="10">
        <v>50</v>
      </c>
      <c r="E26" s="10">
        <v>53.5</v>
      </c>
      <c r="F26" s="10">
        <v>55</v>
      </c>
      <c r="G26" s="10">
        <v>58</v>
      </c>
      <c r="H26" s="10">
        <v>83.5</v>
      </c>
      <c r="I26" s="10">
        <v>71.5</v>
      </c>
      <c r="J26" s="10">
        <v>15</v>
      </c>
      <c r="K26" s="10">
        <v>27</v>
      </c>
      <c r="L26" s="10">
        <v>108</v>
      </c>
      <c r="M26" s="10">
        <v>35</v>
      </c>
      <c r="N26" s="11">
        <v>16.5</v>
      </c>
      <c r="O26" s="12" t="s">
        <v>17</v>
      </c>
    </row>
    <row r="27" spans="2:15" ht="21" customHeight="1">
      <c r="B27" s="15">
        <f t="shared" si="0"/>
        <v>699.5</v>
      </c>
      <c r="C27" s="9">
        <v>59</v>
      </c>
      <c r="D27" s="10">
        <v>40</v>
      </c>
      <c r="E27" s="10">
        <v>84</v>
      </c>
      <c r="F27" s="10">
        <v>51</v>
      </c>
      <c r="G27" s="10">
        <v>91.5</v>
      </c>
      <c r="H27" s="10">
        <v>101</v>
      </c>
      <c r="I27" s="10">
        <v>46</v>
      </c>
      <c r="J27" s="10">
        <v>33</v>
      </c>
      <c r="K27" s="10">
        <v>22</v>
      </c>
      <c r="L27" s="10">
        <v>79</v>
      </c>
      <c r="M27" s="10">
        <v>60</v>
      </c>
      <c r="N27" s="11">
        <v>33</v>
      </c>
      <c r="O27" s="12" t="s">
        <v>18</v>
      </c>
    </row>
    <row r="28" spans="2:15" ht="21" customHeight="1">
      <c r="B28" s="15">
        <f t="shared" si="0"/>
        <v>844</v>
      </c>
      <c r="C28" s="9">
        <v>99</v>
      </c>
      <c r="D28" s="10">
        <v>39</v>
      </c>
      <c r="E28" s="10">
        <v>50</v>
      </c>
      <c r="F28" s="10">
        <v>37</v>
      </c>
      <c r="G28" s="10">
        <v>107.5</v>
      </c>
      <c r="H28" s="10">
        <v>33.5</v>
      </c>
      <c r="I28" s="10">
        <v>46</v>
      </c>
      <c r="J28" s="10">
        <v>109.5</v>
      </c>
      <c r="K28" s="10">
        <v>98</v>
      </c>
      <c r="L28" s="10">
        <v>117</v>
      </c>
      <c r="M28" s="10">
        <v>70</v>
      </c>
      <c r="N28" s="13">
        <v>37.5</v>
      </c>
      <c r="O28" s="12" t="s">
        <v>19</v>
      </c>
    </row>
    <row r="29" spans="2:15" ht="21" customHeight="1">
      <c r="B29" s="15">
        <f t="shared" si="0"/>
        <v>632</v>
      </c>
      <c r="C29" s="9">
        <v>52.5</v>
      </c>
      <c r="D29" s="10">
        <v>20</v>
      </c>
      <c r="E29" s="10">
        <v>41.5</v>
      </c>
      <c r="F29" s="10">
        <v>27</v>
      </c>
      <c r="G29" s="10">
        <v>96</v>
      </c>
      <c r="H29" s="10">
        <v>93</v>
      </c>
      <c r="I29" s="10">
        <v>27.5</v>
      </c>
      <c r="J29" s="10">
        <v>57.5</v>
      </c>
      <c r="K29" s="10">
        <v>56</v>
      </c>
      <c r="L29" s="10">
        <v>11</v>
      </c>
      <c r="M29" s="10">
        <v>114</v>
      </c>
      <c r="N29" s="13">
        <v>36</v>
      </c>
      <c r="O29" s="12" t="s">
        <v>20</v>
      </c>
    </row>
    <row r="30" spans="2:15" ht="21" customHeight="1">
      <c r="B30" s="15">
        <f t="shared" si="0"/>
        <v>813.8000000000001</v>
      </c>
      <c r="C30" s="9">
        <v>23.6</v>
      </c>
      <c r="D30" s="10">
        <v>15.6</v>
      </c>
      <c r="E30" s="10">
        <v>110.4</v>
      </c>
      <c r="F30" s="10">
        <v>19</v>
      </c>
      <c r="G30" s="10">
        <v>92.1</v>
      </c>
      <c r="H30" s="10">
        <v>196.6</v>
      </c>
      <c r="I30" s="10">
        <v>92</v>
      </c>
      <c r="J30" s="10">
        <v>63</v>
      </c>
      <c r="K30" s="10">
        <v>55.5</v>
      </c>
      <c r="L30" s="10">
        <v>55</v>
      </c>
      <c r="M30" s="10">
        <v>48</v>
      </c>
      <c r="N30" s="13">
        <v>43</v>
      </c>
      <c r="O30" s="14" t="s">
        <v>21</v>
      </c>
    </row>
    <row r="31" spans="2:15" ht="21" customHeight="1">
      <c r="B31" s="15">
        <f t="shared" si="0"/>
        <v>383.79999999999995</v>
      </c>
      <c r="C31" s="9">
        <v>34.3</v>
      </c>
      <c r="D31" s="10">
        <v>21.3</v>
      </c>
      <c r="E31" s="10">
        <v>62.3</v>
      </c>
      <c r="F31" s="10">
        <v>46.7</v>
      </c>
      <c r="G31" s="10">
        <v>19.8</v>
      </c>
      <c r="H31" s="10">
        <v>17.5</v>
      </c>
      <c r="I31" s="10">
        <v>8.6</v>
      </c>
      <c r="J31" s="10">
        <v>18.9</v>
      </c>
      <c r="K31" s="10">
        <v>33.5</v>
      </c>
      <c r="L31" s="10">
        <v>87.2</v>
      </c>
      <c r="M31" s="10">
        <v>5</v>
      </c>
      <c r="N31" s="13">
        <v>28.7</v>
      </c>
      <c r="O31" s="14" t="s">
        <v>46</v>
      </c>
    </row>
    <row r="32" spans="2:15" ht="21" customHeight="1">
      <c r="B32" s="15">
        <f t="shared" si="0"/>
        <v>731.0000000000001</v>
      </c>
      <c r="C32" s="16">
        <v>83.9</v>
      </c>
      <c r="D32" s="17">
        <v>77.7</v>
      </c>
      <c r="E32" s="17">
        <v>10.7</v>
      </c>
      <c r="F32" s="17">
        <v>57</v>
      </c>
      <c r="G32" s="17">
        <v>62</v>
      </c>
      <c r="H32" s="17">
        <v>114</v>
      </c>
      <c r="I32" s="17">
        <v>23</v>
      </c>
      <c r="J32" s="17">
        <v>71.9</v>
      </c>
      <c r="K32" s="17">
        <v>18.2</v>
      </c>
      <c r="L32" s="17">
        <v>92.1</v>
      </c>
      <c r="M32" s="17">
        <v>91.9</v>
      </c>
      <c r="N32" s="18">
        <v>28.6</v>
      </c>
      <c r="O32" s="19" t="s">
        <v>47</v>
      </c>
    </row>
    <row r="33" spans="2:15" ht="21" customHeight="1">
      <c r="B33" s="15">
        <f t="shared" si="0"/>
        <v>575.5999999999999</v>
      </c>
      <c r="C33" s="16">
        <v>52.4</v>
      </c>
      <c r="D33" s="17">
        <v>11</v>
      </c>
      <c r="E33" s="17">
        <v>13.9</v>
      </c>
      <c r="F33" s="17">
        <v>13.7</v>
      </c>
      <c r="G33" s="17">
        <v>128.6</v>
      </c>
      <c r="H33" s="17">
        <v>76.6</v>
      </c>
      <c r="I33" s="17">
        <v>54.6</v>
      </c>
      <c r="J33" s="17">
        <v>42</v>
      </c>
      <c r="K33" s="17">
        <v>23.1</v>
      </c>
      <c r="L33" s="17">
        <v>40.9</v>
      </c>
      <c r="M33" s="17">
        <v>90</v>
      </c>
      <c r="N33" s="18">
        <v>28.8</v>
      </c>
      <c r="O33" s="19" t="s">
        <v>50</v>
      </c>
    </row>
    <row r="34" spans="2:15" ht="21" customHeight="1">
      <c r="B34" s="15">
        <f t="shared" si="0"/>
        <v>660.2</v>
      </c>
      <c r="C34" s="16">
        <v>82.7</v>
      </c>
      <c r="D34" s="17">
        <v>66.7</v>
      </c>
      <c r="E34" s="17">
        <v>47</v>
      </c>
      <c r="F34" s="17">
        <v>27.4</v>
      </c>
      <c r="G34" s="17">
        <v>72.3</v>
      </c>
      <c r="H34" s="17">
        <v>49.2</v>
      </c>
      <c r="I34" s="17">
        <v>53.1</v>
      </c>
      <c r="J34" s="17">
        <v>90</v>
      </c>
      <c r="K34" s="17">
        <v>73.8</v>
      </c>
      <c r="L34" s="17">
        <v>20.5</v>
      </c>
      <c r="M34" s="17">
        <v>45.8</v>
      </c>
      <c r="N34" s="18">
        <v>31.7</v>
      </c>
      <c r="O34" s="19" t="s">
        <v>51</v>
      </c>
    </row>
    <row r="35" spans="2:15" ht="21" customHeight="1">
      <c r="B35" s="15">
        <f t="shared" si="0"/>
        <v>722.7</v>
      </c>
      <c r="C35" s="16">
        <v>85</v>
      </c>
      <c r="D35" s="17">
        <v>8.9</v>
      </c>
      <c r="E35" s="17">
        <v>83</v>
      </c>
      <c r="F35" s="17">
        <v>27</v>
      </c>
      <c r="G35" s="17">
        <v>41.4</v>
      </c>
      <c r="H35" s="17">
        <v>74.4</v>
      </c>
      <c r="I35" s="17">
        <v>44</v>
      </c>
      <c r="J35" s="17">
        <v>76.5</v>
      </c>
      <c r="K35" s="17">
        <v>35.2</v>
      </c>
      <c r="L35" s="17">
        <v>42.5</v>
      </c>
      <c r="M35" s="17">
        <v>163.5</v>
      </c>
      <c r="N35" s="18">
        <v>41.3</v>
      </c>
      <c r="O35" s="19" t="s">
        <v>59</v>
      </c>
    </row>
    <row r="36" spans="2:15" ht="21" customHeight="1">
      <c r="B36" s="15">
        <f t="shared" si="0"/>
        <v>600.1999999999999</v>
      </c>
      <c r="C36" s="16">
        <v>34.6</v>
      </c>
      <c r="D36" s="17">
        <v>97</v>
      </c>
      <c r="E36" s="17">
        <v>27.8</v>
      </c>
      <c r="F36" s="17">
        <v>36.3</v>
      </c>
      <c r="G36" s="17">
        <v>59.8</v>
      </c>
      <c r="H36" s="17">
        <v>35.3</v>
      </c>
      <c r="I36" s="17">
        <v>59.2</v>
      </c>
      <c r="J36" s="17">
        <v>60.7</v>
      </c>
      <c r="K36" s="17">
        <v>44.2</v>
      </c>
      <c r="L36" s="17">
        <v>58.8</v>
      </c>
      <c r="M36" s="17">
        <v>72.6</v>
      </c>
      <c r="N36" s="18">
        <v>13.9</v>
      </c>
      <c r="O36" s="19" t="s">
        <v>66</v>
      </c>
    </row>
    <row r="37" spans="2:15" ht="21" customHeight="1" thickBot="1">
      <c r="B37" s="15">
        <f t="shared" si="0"/>
        <v>559.4</v>
      </c>
      <c r="C37" s="16">
        <v>20.1</v>
      </c>
      <c r="D37" s="17">
        <v>1</v>
      </c>
      <c r="E37" s="17">
        <v>52.80000000000001</v>
      </c>
      <c r="F37" s="17">
        <v>45.50000000000001</v>
      </c>
      <c r="G37" s="17">
        <v>36.5</v>
      </c>
      <c r="H37" s="17">
        <v>88.6</v>
      </c>
      <c r="I37" s="17">
        <v>59.3</v>
      </c>
      <c r="J37" s="17">
        <v>43.3</v>
      </c>
      <c r="K37" s="17">
        <v>5</v>
      </c>
      <c r="L37" s="17">
        <v>79.60000000000001</v>
      </c>
      <c r="M37" s="17">
        <v>94.4</v>
      </c>
      <c r="N37" s="18">
        <v>33.3</v>
      </c>
      <c r="O37" s="31" t="s">
        <v>67</v>
      </c>
    </row>
    <row r="38" spans="2:15" ht="21" customHeight="1" thickBot="1">
      <c r="B38" s="38">
        <f t="shared" si="0"/>
        <v>677.8</v>
      </c>
      <c r="C38" s="41">
        <v>58.2</v>
      </c>
      <c r="D38" s="42">
        <v>19.8</v>
      </c>
      <c r="E38" s="42">
        <v>48.8</v>
      </c>
      <c r="F38" s="42">
        <v>27.5</v>
      </c>
      <c r="G38" s="42">
        <v>38.6</v>
      </c>
      <c r="H38" s="42">
        <v>84.4</v>
      </c>
      <c r="I38" s="42">
        <v>100.5</v>
      </c>
      <c r="J38" s="42">
        <v>72.2</v>
      </c>
      <c r="K38" s="42">
        <v>19.5</v>
      </c>
      <c r="L38" s="42">
        <v>63.1</v>
      </c>
      <c r="M38" s="42">
        <v>48.4</v>
      </c>
      <c r="N38" s="42">
        <v>96.8</v>
      </c>
      <c r="O38" s="40" t="s">
        <v>90</v>
      </c>
    </row>
    <row r="39" spans="2:15" ht="21" customHeight="1">
      <c r="B39" s="20">
        <f t="shared" si="0"/>
        <v>657.9666666666667</v>
      </c>
      <c r="C39" s="21">
        <f>AVERAGE(C3:C38)</f>
        <v>56.72000000000001</v>
      </c>
      <c r="D39" s="21">
        <f>AVERAGE(D3:D38)</f>
        <v>35.03333333333333</v>
      </c>
      <c r="E39" s="21">
        <f>AVERAGE(E3:E38)</f>
        <v>52.713333333333324</v>
      </c>
      <c r="F39" s="21">
        <f>AVERAGE(F3:F38)</f>
        <v>34.53999999999999</v>
      </c>
      <c r="G39" s="21">
        <f>AVERAGE(G3:G38)</f>
        <v>68.90666666666667</v>
      </c>
      <c r="H39" s="21">
        <f>AVERAGE(H3:H38)</f>
        <v>81.60666666666667</v>
      </c>
      <c r="I39" s="21">
        <f>AVERAGE(I3:I38)</f>
        <v>49.620000000000005</v>
      </c>
      <c r="J39" s="21">
        <f>AVERAGE(J3:J38)</f>
        <v>58.06666666666667</v>
      </c>
      <c r="K39" s="21">
        <f>AVERAGE(K3:K38)</f>
        <v>35.46666666666667</v>
      </c>
      <c r="L39" s="21">
        <f>AVERAGE(L3:L38)</f>
        <v>62.080000000000005</v>
      </c>
      <c r="M39" s="21">
        <f>AVERAGE(M3:M38)</f>
        <v>80.34</v>
      </c>
      <c r="N39" s="21">
        <f>AVERAGE(N3:N38)</f>
        <v>42.87333333333333</v>
      </c>
      <c r="O39" s="28" t="s">
        <v>33</v>
      </c>
    </row>
    <row r="40" spans="2:15" ht="21" customHeight="1">
      <c r="B40" s="8">
        <f>MAX(B3:B37)</f>
        <v>844</v>
      </c>
      <c r="C40" s="11">
        <f>MAX(C3:C38)</f>
        <v>99</v>
      </c>
      <c r="D40" s="11">
        <f>MAX(D3:D38)</f>
        <v>97</v>
      </c>
      <c r="E40" s="11">
        <f>MAX(E3:E38)</f>
        <v>110.4</v>
      </c>
      <c r="F40" s="11">
        <f>MAX(F3:F38)</f>
        <v>57</v>
      </c>
      <c r="G40" s="11">
        <f>MAX(G3:G38)</f>
        <v>128.6</v>
      </c>
      <c r="H40" s="11">
        <f>MAX(H3:H38)</f>
        <v>196.6</v>
      </c>
      <c r="I40" s="11">
        <f>MAX(I3:I38)</f>
        <v>100.5</v>
      </c>
      <c r="J40" s="11">
        <f>MAX(J3:J38)</f>
        <v>109.5</v>
      </c>
      <c r="K40" s="11">
        <f>MAX(K3:K38)</f>
        <v>98</v>
      </c>
      <c r="L40" s="11">
        <f>MAX(L3:L38)</f>
        <v>117</v>
      </c>
      <c r="M40" s="11">
        <f>MAX(M3:M38)</f>
        <v>165.5</v>
      </c>
      <c r="N40" s="11">
        <f>MAX(N3:N38)</f>
        <v>96.8</v>
      </c>
      <c r="O40" s="22" t="s">
        <v>34</v>
      </c>
    </row>
    <row r="41" spans="2:15" ht="21" customHeight="1">
      <c r="B41" s="8">
        <f>MIN(B3:B37)</f>
        <v>383.79999999999995</v>
      </c>
      <c r="C41" s="11">
        <f>MIN(C3:C38)</f>
        <v>20.1</v>
      </c>
      <c r="D41" s="11">
        <f>MIN(D3:D38)</f>
        <v>1</v>
      </c>
      <c r="E41" s="11">
        <f>MIN(E3:E38)</f>
        <v>10.7</v>
      </c>
      <c r="F41" s="11">
        <f>MIN(F3:F38)</f>
        <v>5.5</v>
      </c>
      <c r="G41" s="11">
        <f>MIN(G3:G38)</f>
        <v>19.8</v>
      </c>
      <c r="H41" s="11">
        <f>MIN(H3:H38)</f>
        <v>17.5</v>
      </c>
      <c r="I41" s="11">
        <f>MIN(I3:I38)</f>
        <v>8.6</v>
      </c>
      <c r="J41" s="11">
        <f>MIN(J3:J38)</f>
        <v>15</v>
      </c>
      <c r="K41" s="11">
        <f>MIN(K3:K38)</f>
        <v>5</v>
      </c>
      <c r="L41" s="11">
        <f>MIN(L3:L38)</f>
        <v>11</v>
      </c>
      <c r="M41" s="11">
        <f>MIN(M3:M38)</f>
        <v>5</v>
      </c>
      <c r="N41" s="11">
        <f>MIN(N3:N38)</f>
        <v>13.9</v>
      </c>
      <c r="O41" s="22" t="s">
        <v>35</v>
      </c>
    </row>
    <row r="42" spans="2:15" ht="21" customHeight="1">
      <c r="B42" s="8">
        <f>B40-B41</f>
        <v>460.20000000000005</v>
      </c>
      <c r="C42" s="11">
        <f aca="true" t="shared" si="1" ref="C42:N42">C40-C41</f>
        <v>78.9</v>
      </c>
      <c r="D42" s="11">
        <f t="shared" si="1"/>
        <v>96</v>
      </c>
      <c r="E42" s="11">
        <f t="shared" si="1"/>
        <v>99.7</v>
      </c>
      <c r="F42" s="11">
        <f t="shared" si="1"/>
        <v>51.5</v>
      </c>
      <c r="G42" s="11">
        <f t="shared" si="1"/>
        <v>108.8</v>
      </c>
      <c r="H42" s="11">
        <f t="shared" si="1"/>
        <v>179.1</v>
      </c>
      <c r="I42" s="11">
        <f t="shared" si="1"/>
        <v>91.9</v>
      </c>
      <c r="J42" s="11">
        <f t="shared" si="1"/>
        <v>94.5</v>
      </c>
      <c r="K42" s="11">
        <f t="shared" si="1"/>
        <v>93</v>
      </c>
      <c r="L42" s="11">
        <f t="shared" si="1"/>
        <v>106</v>
      </c>
      <c r="M42" s="11">
        <f t="shared" si="1"/>
        <v>160.5</v>
      </c>
      <c r="N42" s="11">
        <f t="shared" si="1"/>
        <v>82.89999999999999</v>
      </c>
      <c r="O42" s="22" t="s">
        <v>36</v>
      </c>
    </row>
    <row r="43" spans="2:15" ht="21" customHeight="1">
      <c r="B43" s="8">
        <f>STDEV(B3:B37)</f>
        <v>116.11891616919135</v>
      </c>
      <c r="C43" s="11">
        <f>STDEV(C3:C37)</f>
        <v>25.348186314814487</v>
      </c>
      <c r="D43" s="11">
        <f aca="true" t="shared" si="2" ref="D43:M43">STDEV(D3:D37)</f>
        <v>28.01247465440596</v>
      </c>
      <c r="E43" s="11">
        <f t="shared" si="2"/>
        <v>26.923580293567525</v>
      </c>
      <c r="F43" s="11">
        <f t="shared" si="2"/>
        <v>15.725418633816759</v>
      </c>
      <c r="G43" s="11">
        <f t="shared" si="2"/>
        <v>33.15073797928834</v>
      </c>
      <c r="H43" s="11">
        <f t="shared" si="2"/>
        <v>45.31466843996736</v>
      </c>
      <c r="I43" s="11">
        <f t="shared" si="2"/>
        <v>22.09813278373248</v>
      </c>
      <c r="J43" s="11">
        <f t="shared" si="2"/>
        <v>26.960019238914455</v>
      </c>
      <c r="K43" s="11">
        <f t="shared" si="2"/>
        <v>26.53924421524629</v>
      </c>
      <c r="L43" s="11">
        <f t="shared" si="2"/>
        <v>32.365709876722555</v>
      </c>
      <c r="M43" s="11">
        <f t="shared" si="2"/>
        <v>45.260496930740615</v>
      </c>
      <c r="N43" s="11">
        <f>STDEV(N3:N37)</f>
        <v>22.151338857658537</v>
      </c>
      <c r="O43" s="22" t="s">
        <v>37</v>
      </c>
    </row>
    <row r="44" spans="2:15" ht="21" customHeight="1" thickBot="1">
      <c r="B44" s="23">
        <f>B43/B39</f>
        <v>0.17648145727117587</v>
      </c>
      <c r="C44" s="24">
        <f aca="true" t="shared" si="3" ref="C44:N44">C43/C39</f>
        <v>0.44690032289870385</v>
      </c>
      <c r="D44" s="24">
        <f t="shared" si="3"/>
        <v>0.799594899745175</v>
      </c>
      <c r="E44" s="24">
        <f t="shared" si="3"/>
        <v>0.51075465334958</v>
      </c>
      <c r="F44" s="24">
        <f t="shared" si="3"/>
        <v>0.45528137330100643</v>
      </c>
      <c r="G44" s="24">
        <f t="shared" si="3"/>
        <v>0.48109623615453273</v>
      </c>
      <c r="H44" s="24">
        <f t="shared" si="3"/>
        <v>0.5552814529854673</v>
      </c>
      <c r="I44" s="24">
        <f t="shared" si="3"/>
        <v>0.4453472951175429</v>
      </c>
      <c r="J44" s="24">
        <f t="shared" si="3"/>
        <v>0.46429424636477246</v>
      </c>
      <c r="K44" s="24">
        <f t="shared" si="3"/>
        <v>0.7482869609561923</v>
      </c>
      <c r="L44" s="24">
        <f t="shared" si="3"/>
        <v>0.521354862704938</v>
      </c>
      <c r="M44" s="24">
        <f t="shared" si="3"/>
        <v>0.5633619234595546</v>
      </c>
      <c r="N44" s="24">
        <f t="shared" si="3"/>
        <v>0.5166693871324493</v>
      </c>
      <c r="O44" s="25" t="s">
        <v>38</v>
      </c>
    </row>
    <row r="46" ht="21" customHeight="1" thickBot="1"/>
    <row r="47" spans="2:15" ht="21" customHeight="1" thickBot="1">
      <c r="B47" s="2">
        <f>SUM(C47:N47)</f>
        <v>656.5500000000001</v>
      </c>
      <c r="C47" s="29">
        <f aca="true" t="shared" si="4" ref="C47:M47">AVERAGE(C23:C37)</f>
        <v>56.61428571428572</v>
      </c>
      <c r="D47" s="29">
        <f t="shared" si="4"/>
        <v>36.121428571428574</v>
      </c>
      <c r="E47" s="29">
        <f t="shared" si="4"/>
        <v>52.99285714285713</v>
      </c>
      <c r="F47" s="29">
        <f t="shared" si="4"/>
        <v>35.04285714285714</v>
      </c>
      <c r="G47" s="29">
        <f t="shared" si="4"/>
        <v>71.07142857142857</v>
      </c>
      <c r="H47" s="29">
        <f t="shared" si="4"/>
        <v>81.40714285714286</v>
      </c>
      <c r="I47" s="29">
        <f t="shared" si="4"/>
        <v>45.98571428571429</v>
      </c>
      <c r="J47" s="29">
        <f t="shared" si="4"/>
        <v>57.05714285714286</v>
      </c>
      <c r="K47" s="29">
        <f t="shared" si="4"/>
        <v>36.607142857142854</v>
      </c>
      <c r="L47" s="29">
        <f t="shared" si="4"/>
        <v>62.00714285714286</v>
      </c>
      <c r="M47" s="29">
        <f t="shared" si="4"/>
        <v>82.62142857142858</v>
      </c>
      <c r="N47" s="29">
        <f>AVERAGE(N23:N37)</f>
        <v>39.021428571428565</v>
      </c>
      <c r="O47" s="30" t="s">
        <v>58</v>
      </c>
    </row>
  </sheetData>
  <sheetProtection/>
  <mergeCells count="1">
    <mergeCell ref="B1:O1"/>
  </mergeCells>
  <printOptions/>
  <pageMargins left="0" right="0" top="0" bottom="0" header="0.5118110236220472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0099"/>
  </sheetPr>
  <dimension ref="B1:O56"/>
  <sheetViews>
    <sheetView zoomScale="80" zoomScaleNormal="80" zoomScalePageLayoutView="0" workbookViewId="0" topLeftCell="A37">
      <selection activeCell="H44" sqref="H44"/>
    </sheetView>
  </sheetViews>
  <sheetFormatPr defaultColWidth="9.140625" defaultRowHeight="21" customHeight="1"/>
  <cols>
    <col min="1" max="1" width="0.42578125" style="1" customWidth="1"/>
    <col min="2" max="2" width="8.140625" style="26" customWidth="1"/>
    <col min="3" max="14" width="7.00390625" style="1" customWidth="1"/>
    <col min="15" max="15" width="10.8515625" style="27" customWidth="1"/>
    <col min="16" max="16384" width="9.140625" style="1" customWidth="1"/>
  </cols>
  <sheetData>
    <row r="1" spans="2:15" ht="21" customHeight="1" thickBot="1">
      <c r="B1" s="37" t="s">
        <v>56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30.75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5" t="s">
        <v>49</v>
      </c>
      <c r="H2" s="4" t="s">
        <v>48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6" t="s">
        <v>10</v>
      </c>
      <c r="O2" s="7" t="s">
        <v>11</v>
      </c>
    </row>
    <row r="3" spans="2:15" ht="21" customHeight="1">
      <c r="B3" s="15">
        <f aca="true" t="shared" si="0" ref="B3:B12">SUM(C3:N3)</f>
        <v>1311.5</v>
      </c>
      <c r="C3" s="9">
        <v>369</v>
      </c>
      <c r="D3" s="10">
        <v>156</v>
      </c>
      <c r="E3" s="10">
        <v>5</v>
      </c>
      <c r="F3" s="10">
        <v>92</v>
      </c>
      <c r="G3" s="10">
        <v>86</v>
      </c>
      <c r="H3" s="10">
        <v>40</v>
      </c>
      <c r="I3" s="10">
        <v>61</v>
      </c>
      <c r="J3" s="10">
        <v>77</v>
      </c>
      <c r="K3" s="10">
        <v>103</v>
      </c>
      <c r="L3" s="10">
        <v>21.5</v>
      </c>
      <c r="M3" s="10">
        <v>147</v>
      </c>
      <c r="N3" s="11">
        <v>154</v>
      </c>
      <c r="O3" s="12" t="s">
        <v>72</v>
      </c>
    </row>
    <row r="4" spans="2:15" ht="21" customHeight="1">
      <c r="B4" s="15">
        <f t="shared" si="0"/>
        <v>899</v>
      </c>
      <c r="C4" s="9">
        <v>6</v>
      </c>
      <c r="D4" s="10">
        <v>27</v>
      </c>
      <c r="E4" s="10">
        <v>0</v>
      </c>
      <c r="F4" s="10">
        <v>59</v>
      </c>
      <c r="G4" s="10">
        <v>50</v>
      </c>
      <c r="H4" s="10">
        <v>115</v>
      </c>
      <c r="I4" s="10">
        <v>74</v>
      </c>
      <c r="J4" s="10">
        <v>68</v>
      </c>
      <c r="K4" s="10">
        <v>90.5</v>
      </c>
      <c r="L4" s="10">
        <v>238.5</v>
      </c>
      <c r="M4" s="10">
        <v>86</v>
      </c>
      <c r="N4" s="11">
        <v>85</v>
      </c>
      <c r="O4" s="12" t="s">
        <v>73</v>
      </c>
    </row>
    <row r="5" spans="2:15" ht="21" customHeight="1">
      <c r="B5" s="15">
        <f t="shared" si="0"/>
        <v>1034.5</v>
      </c>
      <c r="C5" s="9">
        <v>110</v>
      </c>
      <c r="D5" s="10">
        <v>136</v>
      </c>
      <c r="E5" s="10">
        <v>31.5</v>
      </c>
      <c r="F5" s="10">
        <v>39</v>
      </c>
      <c r="G5" s="10">
        <v>125</v>
      </c>
      <c r="H5" s="10">
        <v>108</v>
      </c>
      <c r="I5" s="10">
        <v>92</v>
      </c>
      <c r="J5" s="10">
        <v>92</v>
      </c>
      <c r="K5" s="10">
        <v>110</v>
      </c>
      <c r="L5" s="10">
        <v>61</v>
      </c>
      <c r="M5" s="10">
        <v>54</v>
      </c>
      <c r="N5" s="11">
        <v>76</v>
      </c>
      <c r="O5" s="12" t="s">
        <v>74</v>
      </c>
    </row>
    <row r="6" spans="2:15" ht="21" customHeight="1">
      <c r="B6" s="15">
        <f t="shared" si="0"/>
        <v>1387</v>
      </c>
      <c r="C6" s="9">
        <v>368</v>
      </c>
      <c r="D6" s="10">
        <v>56</v>
      </c>
      <c r="E6" s="10">
        <v>76</v>
      </c>
      <c r="F6" s="10">
        <v>113</v>
      </c>
      <c r="G6" s="10">
        <v>75.5</v>
      </c>
      <c r="H6" s="10">
        <v>89.5</v>
      </c>
      <c r="I6" s="10">
        <v>79.5</v>
      </c>
      <c r="J6" s="10">
        <v>30.5</v>
      </c>
      <c r="K6" s="10">
        <v>141.5</v>
      </c>
      <c r="L6" s="10">
        <v>163.5</v>
      </c>
      <c r="M6" s="10">
        <v>130.5</v>
      </c>
      <c r="N6" s="11">
        <v>63.5</v>
      </c>
      <c r="O6" s="12" t="s">
        <v>75</v>
      </c>
    </row>
    <row r="7" spans="2:15" ht="21" customHeight="1">
      <c r="B7" s="15">
        <f t="shared" si="0"/>
        <v>1584.4</v>
      </c>
      <c r="C7" s="9">
        <v>172</v>
      </c>
      <c r="D7" s="10">
        <v>179</v>
      </c>
      <c r="E7" s="10">
        <v>331.5</v>
      </c>
      <c r="F7" s="10">
        <v>42</v>
      </c>
      <c r="G7" s="10">
        <v>46.5</v>
      </c>
      <c r="H7" s="10">
        <v>139</v>
      </c>
      <c r="I7" s="10">
        <v>122</v>
      </c>
      <c r="J7" s="10">
        <v>109.5</v>
      </c>
      <c r="K7" s="10">
        <v>84</v>
      </c>
      <c r="L7" s="10">
        <v>139.9</v>
      </c>
      <c r="M7" s="10">
        <v>103.5</v>
      </c>
      <c r="N7" s="11">
        <v>115.5</v>
      </c>
      <c r="O7" s="12" t="s">
        <v>76</v>
      </c>
    </row>
    <row r="8" spans="2:15" ht="21" customHeight="1">
      <c r="B8" s="15">
        <f t="shared" si="0"/>
        <v>965</v>
      </c>
      <c r="C8" s="9">
        <v>193</v>
      </c>
      <c r="D8" s="10">
        <v>227</v>
      </c>
      <c r="E8" s="10">
        <v>0</v>
      </c>
      <c r="F8" s="10">
        <v>89</v>
      </c>
      <c r="G8" s="10">
        <v>70</v>
      </c>
      <c r="H8" s="10">
        <v>0</v>
      </c>
      <c r="I8" s="10">
        <v>158</v>
      </c>
      <c r="J8" s="10">
        <v>40</v>
      </c>
      <c r="K8" s="10">
        <v>90</v>
      </c>
      <c r="L8" s="10">
        <v>42</v>
      </c>
      <c r="M8" s="10">
        <v>30</v>
      </c>
      <c r="N8" s="11">
        <v>26</v>
      </c>
      <c r="O8" s="12" t="s">
        <v>77</v>
      </c>
    </row>
    <row r="9" spans="2:15" ht="21" customHeight="1">
      <c r="B9" s="15">
        <f t="shared" si="0"/>
        <v>1193</v>
      </c>
      <c r="C9" s="9">
        <v>179</v>
      </c>
      <c r="D9" s="10">
        <v>22</v>
      </c>
      <c r="E9" s="10">
        <v>75</v>
      </c>
      <c r="F9" s="10">
        <v>61</v>
      </c>
      <c r="G9" s="10">
        <v>80</v>
      </c>
      <c r="H9" s="10">
        <v>65</v>
      </c>
      <c r="I9" s="10">
        <v>62</v>
      </c>
      <c r="J9" s="10">
        <v>64</v>
      </c>
      <c r="K9" s="10">
        <v>47</v>
      </c>
      <c r="L9" s="10">
        <v>146</v>
      </c>
      <c r="M9" s="10">
        <v>170</v>
      </c>
      <c r="N9" s="11">
        <v>222</v>
      </c>
      <c r="O9" s="12" t="s">
        <v>78</v>
      </c>
    </row>
    <row r="10" spans="2:15" ht="21" customHeight="1">
      <c r="B10" s="15">
        <f t="shared" si="0"/>
        <v>1438</v>
      </c>
      <c r="C10" s="9">
        <v>220</v>
      </c>
      <c r="D10" s="10">
        <v>85</v>
      </c>
      <c r="E10" s="10">
        <v>150</v>
      </c>
      <c r="F10" s="10">
        <v>23</v>
      </c>
      <c r="G10" s="10">
        <v>110</v>
      </c>
      <c r="H10" s="10">
        <v>35</v>
      </c>
      <c r="I10" s="10">
        <v>47</v>
      </c>
      <c r="J10" s="10">
        <v>22</v>
      </c>
      <c r="K10" s="10">
        <v>124</v>
      </c>
      <c r="L10" s="10">
        <v>152</v>
      </c>
      <c r="M10" s="10">
        <v>213</v>
      </c>
      <c r="N10" s="11">
        <v>257</v>
      </c>
      <c r="O10" s="12" t="s">
        <v>79</v>
      </c>
    </row>
    <row r="11" spans="2:15" ht="21" customHeight="1">
      <c r="B11" s="15">
        <f t="shared" si="0"/>
        <v>1178</v>
      </c>
      <c r="C11" s="9">
        <v>31</v>
      </c>
      <c r="D11" s="10">
        <v>29</v>
      </c>
      <c r="E11" s="10">
        <v>87</v>
      </c>
      <c r="F11" s="10">
        <v>108</v>
      </c>
      <c r="G11" s="10">
        <v>104</v>
      </c>
      <c r="H11" s="10">
        <v>26</v>
      </c>
      <c r="I11" s="10">
        <v>156</v>
      </c>
      <c r="J11" s="10">
        <v>94</v>
      </c>
      <c r="K11" s="10">
        <v>43</v>
      </c>
      <c r="L11" s="10">
        <v>84</v>
      </c>
      <c r="M11" s="10">
        <v>215</v>
      </c>
      <c r="N11" s="11">
        <v>201</v>
      </c>
      <c r="O11" s="12" t="s">
        <v>80</v>
      </c>
    </row>
    <row r="12" spans="2:15" ht="21" customHeight="1">
      <c r="B12" s="15">
        <f t="shared" si="0"/>
        <v>1093</v>
      </c>
      <c r="C12" s="9">
        <v>132</v>
      </c>
      <c r="D12" s="10">
        <v>104</v>
      </c>
      <c r="E12" s="10">
        <v>29</v>
      </c>
      <c r="F12" s="10">
        <v>23</v>
      </c>
      <c r="G12" s="10">
        <v>156</v>
      </c>
      <c r="H12" s="10">
        <v>59</v>
      </c>
      <c r="I12" s="10">
        <v>83</v>
      </c>
      <c r="J12" s="10">
        <v>79</v>
      </c>
      <c r="K12" s="10">
        <v>66</v>
      </c>
      <c r="L12" s="10">
        <v>34</v>
      </c>
      <c r="M12" s="10">
        <v>239</v>
      </c>
      <c r="N12" s="11">
        <v>89</v>
      </c>
      <c r="O12" s="12" t="s">
        <v>81</v>
      </c>
    </row>
    <row r="13" spans="2:15" ht="21" customHeight="1">
      <c r="B13" s="15">
        <f aca="true" t="shared" si="1" ref="B13:B48">SUM(C13:N13)</f>
        <v>1073</v>
      </c>
      <c r="C13" s="9">
        <v>163</v>
      </c>
      <c r="D13" s="10">
        <v>134</v>
      </c>
      <c r="E13" s="10">
        <v>20</v>
      </c>
      <c r="F13" s="10">
        <v>19</v>
      </c>
      <c r="G13" s="10">
        <v>78</v>
      </c>
      <c r="H13" s="10">
        <v>72</v>
      </c>
      <c r="I13" s="10">
        <v>151</v>
      </c>
      <c r="J13" s="10">
        <v>72</v>
      </c>
      <c r="K13" s="10">
        <v>51</v>
      </c>
      <c r="L13" s="10">
        <v>142</v>
      </c>
      <c r="M13" s="10">
        <v>128</v>
      </c>
      <c r="N13" s="11">
        <v>43</v>
      </c>
      <c r="O13" s="12" t="s">
        <v>39</v>
      </c>
    </row>
    <row r="14" spans="2:15" ht="21" customHeight="1">
      <c r="B14" s="15">
        <f t="shared" si="1"/>
        <v>1263.2</v>
      </c>
      <c r="C14" s="9">
        <v>207.2</v>
      </c>
      <c r="D14" s="10">
        <v>117</v>
      </c>
      <c r="E14" s="10">
        <v>124</v>
      </c>
      <c r="F14" s="10">
        <v>56</v>
      </c>
      <c r="G14" s="10">
        <v>103</v>
      </c>
      <c r="H14" s="10">
        <v>99</v>
      </c>
      <c r="I14" s="10">
        <v>87</v>
      </c>
      <c r="J14" s="10">
        <v>72</v>
      </c>
      <c r="K14" s="10">
        <v>108</v>
      </c>
      <c r="L14" s="10">
        <v>36</v>
      </c>
      <c r="M14" s="10">
        <v>97</v>
      </c>
      <c r="N14" s="11">
        <v>157</v>
      </c>
      <c r="O14" s="12" t="s">
        <v>40</v>
      </c>
    </row>
    <row r="15" spans="2:15" ht="21" customHeight="1">
      <c r="B15" s="15">
        <f t="shared" si="1"/>
        <v>1215.5</v>
      </c>
      <c r="C15" s="9">
        <v>53</v>
      </c>
      <c r="D15" s="10">
        <v>147.5</v>
      </c>
      <c r="E15" s="10">
        <v>76.5</v>
      </c>
      <c r="F15" s="10">
        <v>78.5</v>
      </c>
      <c r="G15" s="10">
        <v>109</v>
      </c>
      <c r="H15" s="10">
        <v>83</v>
      </c>
      <c r="I15" s="10">
        <v>54</v>
      </c>
      <c r="J15" s="10">
        <v>176.5</v>
      </c>
      <c r="K15" s="10">
        <v>204.5</v>
      </c>
      <c r="L15" s="10">
        <v>41.5</v>
      </c>
      <c r="M15" s="10">
        <v>32</v>
      </c>
      <c r="N15" s="11">
        <v>159.5</v>
      </c>
      <c r="O15" s="12" t="s">
        <v>41</v>
      </c>
    </row>
    <row r="16" spans="2:15" ht="21" customHeight="1">
      <c r="B16" s="15">
        <f t="shared" si="1"/>
        <v>1517.5</v>
      </c>
      <c r="C16" s="9">
        <v>290.5</v>
      </c>
      <c r="D16" s="10">
        <v>108.5</v>
      </c>
      <c r="E16" s="10">
        <v>124.5</v>
      </c>
      <c r="F16" s="10">
        <v>73</v>
      </c>
      <c r="G16" s="10">
        <v>103</v>
      </c>
      <c r="H16" s="10">
        <v>14.5</v>
      </c>
      <c r="I16" s="10">
        <v>91</v>
      </c>
      <c r="J16" s="10">
        <v>2.5</v>
      </c>
      <c r="K16" s="10">
        <v>13</v>
      </c>
      <c r="L16" s="10">
        <v>196.5</v>
      </c>
      <c r="M16" s="10">
        <v>301.5</v>
      </c>
      <c r="N16" s="11">
        <v>199</v>
      </c>
      <c r="O16" s="12" t="s">
        <v>42</v>
      </c>
    </row>
    <row r="17" spans="2:15" ht="21" customHeight="1">
      <c r="B17" s="15">
        <f t="shared" si="1"/>
        <v>1267</v>
      </c>
      <c r="C17" s="9">
        <v>210</v>
      </c>
      <c r="D17" s="10">
        <v>177</v>
      </c>
      <c r="E17" s="10">
        <v>34.5</v>
      </c>
      <c r="F17" s="10">
        <v>122</v>
      </c>
      <c r="G17" s="10">
        <v>141</v>
      </c>
      <c r="H17" s="10">
        <v>82</v>
      </c>
      <c r="I17" s="10">
        <v>71</v>
      </c>
      <c r="J17" s="10">
        <v>92</v>
      </c>
      <c r="K17" s="10">
        <v>34</v>
      </c>
      <c r="L17" s="10">
        <v>23</v>
      </c>
      <c r="M17" s="10">
        <v>93.5</v>
      </c>
      <c r="N17" s="11">
        <v>187</v>
      </c>
      <c r="O17" s="12" t="s">
        <v>43</v>
      </c>
    </row>
    <row r="18" spans="2:15" ht="21" customHeight="1">
      <c r="B18" s="15">
        <f t="shared" si="1"/>
        <v>989.0999999999999</v>
      </c>
      <c r="C18" s="9">
        <v>106.8</v>
      </c>
      <c r="D18" s="10">
        <v>118.5</v>
      </c>
      <c r="E18" s="10">
        <v>86.5</v>
      </c>
      <c r="F18" s="10">
        <v>28</v>
      </c>
      <c r="G18" s="10">
        <v>37</v>
      </c>
      <c r="H18" s="10">
        <v>32.5</v>
      </c>
      <c r="I18" s="10">
        <v>24.5</v>
      </c>
      <c r="J18" s="10">
        <v>46.5</v>
      </c>
      <c r="K18" s="10">
        <v>77</v>
      </c>
      <c r="L18" s="10">
        <v>216.8</v>
      </c>
      <c r="M18" s="10">
        <v>32</v>
      </c>
      <c r="N18" s="11">
        <v>183</v>
      </c>
      <c r="O18" s="12" t="s">
        <v>44</v>
      </c>
    </row>
    <row r="19" spans="2:15" ht="21" customHeight="1">
      <c r="B19" s="15">
        <f t="shared" si="1"/>
        <v>1126.9</v>
      </c>
      <c r="C19" s="9">
        <v>88.5</v>
      </c>
      <c r="D19" s="10">
        <v>23.5</v>
      </c>
      <c r="E19" s="10">
        <v>81</v>
      </c>
      <c r="F19" s="10">
        <v>91</v>
      </c>
      <c r="G19" s="10">
        <v>53.5</v>
      </c>
      <c r="H19" s="10">
        <v>44.9</v>
      </c>
      <c r="I19" s="10">
        <v>69</v>
      </c>
      <c r="J19" s="10">
        <v>68</v>
      </c>
      <c r="K19" s="10">
        <v>87</v>
      </c>
      <c r="L19" s="10">
        <v>126</v>
      </c>
      <c r="M19" s="10">
        <v>97.5</v>
      </c>
      <c r="N19" s="11">
        <v>297</v>
      </c>
      <c r="O19" s="12" t="s">
        <v>45</v>
      </c>
    </row>
    <row r="20" spans="2:15" ht="21" customHeight="1">
      <c r="B20" s="15">
        <f t="shared" si="1"/>
        <v>1468.1</v>
      </c>
      <c r="C20" s="9">
        <v>252</v>
      </c>
      <c r="D20" s="10">
        <v>99.5</v>
      </c>
      <c r="E20" s="10">
        <v>106</v>
      </c>
      <c r="F20" s="10">
        <v>10</v>
      </c>
      <c r="G20" s="10">
        <v>16.5</v>
      </c>
      <c r="H20" s="10">
        <v>127.1</v>
      </c>
      <c r="I20" s="10">
        <v>84.5</v>
      </c>
      <c r="J20" s="10">
        <v>74</v>
      </c>
      <c r="K20" s="10">
        <v>14.5</v>
      </c>
      <c r="L20" s="10">
        <v>260.5</v>
      </c>
      <c r="M20" s="10">
        <v>192</v>
      </c>
      <c r="N20" s="11">
        <v>231.5</v>
      </c>
      <c r="O20" s="12" t="s">
        <v>32</v>
      </c>
    </row>
    <row r="21" spans="2:15" ht="21" customHeight="1">
      <c r="B21" s="15">
        <f t="shared" si="1"/>
        <v>1628.5</v>
      </c>
      <c r="C21" s="9">
        <v>118.5</v>
      </c>
      <c r="D21" s="10">
        <v>250.5</v>
      </c>
      <c r="E21" s="10">
        <v>218.5</v>
      </c>
      <c r="F21" s="10">
        <v>75</v>
      </c>
      <c r="G21" s="10">
        <v>81.5</v>
      </c>
      <c r="H21" s="10">
        <v>72</v>
      </c>
      <c r="I21" s="10">
        <v>22</v>
      </c>
      <c r="J21" s="10">
        <v>72</v>
      </c>
      <c r="K21" s="10">
        <v>178.5</v>
      </c>
      <c r="L21" s="10">
        <v>90.5</v>
      </c>
      <c r="M21" s="10">
        <v>145.5</v>
      </c>
      <c r="N21" s="11">
        <v>304</v>
      </c>
      <c r="O21" s="12" t="s">
        <v>31</v>
      </c>
    </row>
    <row r="22" spans="2:15" ht="21" customHeight="1">
      <c r="B22" s="15">
        <f t="shared" si="1"/>
        <v>1056</v>
      </c>
      <c r="C22" s="9">
        <v>159.5</v>
      </c>
      <c r="D22" s="10">
        <v>96.5</v>
      </c>
      <c r="E22" s="10">
        <v>37.5</v>
      </c>
      <c r="F22" s="10">
        <v>5</v>
      </c>
      <c r="G22" s="10">
        <v>21</v>
      </c>
      <c r="H22" s="10">
        <v>86.5</v>
      </c>
      <c r="I22" s="10">
        <v>53</v>
      </c>
      <c r="J22" s="10">
        <v>187.5</v>
      </c>
      <c r="K22" s="10">
        <v>159</v>
      </c>
      <c r="L22" s="10">
        <v>21</v>
      </c>
      <c r="M22" s="10">
        <v>80.5</v>
      </c>
      <c r="N22" s="11">
        <v>149</v>
      </c>
      <c r="O22" s="12" t="s">
        <v>30</v>
      </c>
    </row>
    <row r="23" spans="2:15" ht="21" customHeight="1">
      <c r="B23" s="15">
        <f t="shared" si="1"/>
        <v>1273.5</v>
      </c>
      <c r="C23" s="9">
        <v>123.5</v>
      </c>
      <c r="D23" s="10">
        <v>108</v>
      </c>
      <c r="E23" s="10">
        <v>38</v>
      </c>
      <c r="F23" s="10">
        <v>27</v>
      </c>
      <c r="G23" s="10">
        <v>99.5</v>
      </c>
      <c r="H23" s="10">
        <v>48.5</v>
      </c>
      <c r="I23" s="10">
        <v>232</v>
      </c>
      <c r="J23" s="10">
        <v>114.5</v>
      </c>
      <c r="K23" s="10">
        <v>68</v>
      </c>
      <c r="L23" s="10">
        <v>147.5</v>
      </c>
      <c r="M23" s="10">
        <v>154</v>
      </c>
      <c r="N23" s="11">
        <v>113</v>
      </c>
      <c r="O23" s="12" t="s">
        <v>29</v>
      </c>
    </row>
    <row r="24" spans="2:15" ht="21" customHeight="1">
      <c r="B24" s="15">
        <f t="shared" si="1"/>
        <v>1348.5</v>
      </c>
      <c r="C24" s="9">
        <v>196</v>
      </c>
      <c r="D24" s="10">
        <v>41.5</v>
      </c>
      <c r="E24" s="10">
        <v>144.5</v>
      </c>
      <c r="F24" s="10">
        <v>54.5</v>
      </c>
      <c r="G24" s="10">
        <v>64</v>
      </c>
      <c r="H24" s="10">
        <v>48</v>
      </c>
      <c r="I24" s="10">
        <v>124.5</v>
      </c>
      <c r="J24" s="10">
        <v>49</v>
      </c>
      <c r="K24" s="10">
        <v>128</v>
      </c>
      <c r="L24" s="10">
        <v>64.5</v>
      </c>
      <c r="M24" s="10">
        <v>81</v>
      </c>
      <c r="N24" s="11">
        <v>353</v>
      </c>
      <c r="O24" s="12" t="s">
        <v>28</v>
      </c>
    </row>
    <row r="25" spans="2:15" ht="21" customHeight="1">
      <c r="B25" s="15">
        <f t="shared" si="1"/>
        <v>1546</v>
      </c>
      <c r="C25" s="9">
        <v>154</v>
      </c>
      <c r="D25" s="10">
        <v>102</v>
      </c>
      <c r="E25" s="10">
        <v>137</v>
      </c>
      <c r="F25" s="10">
        <v>39.5</v>
      </c>
      <c r="G25" s="10">
        <v>156</v>
      </c>
      <c r="H25" s="10">
        <v>182.5</v>
      </c>
      <c r="I25" s="10">
        <v>130.5</v>
      </c>
      <c r="J25" s="10">
        <v>159</v>
      </c>
      <c r="K25" s="10">
        <v>87.5</v>
      </c>
      <c r="L25" s="10">
        <v>79</v>
      </c>
      <c r="M25" s="10">
        <v>151.5</v>
      </c>
      <c r="N25" s="11">
        <v>167.5</v>
      </c>
      <c r="O25" s="12" t="s">
        <v>27</v>
      </c>
    </row>
    <row r="26" spans="2:15" ht="21" customHeight="1">
      <c r="B26" s="15">
        <f t="shared" si="1"/>
        <v>1957.5</v>
      </c>
      <c r="C26" s="9">
        <v>471</v>
      </c>
      <c r="D26" s="10">
        <v>75</v>
      </c>
      <c r="E26" s="10">
        <v>201.5</v>
      </c>
      <c r="F26" s="10">
        <v>182.5</v>
      </c>
      <c r="G26" s="10">
        <v>70.5</v>
      </c>
      <c r="H26" s="10">
        <v>30.5</v>
      </c>
      <c r="I26" s="10">
        <v>62</v>
      </c>
      <c r="J26" s="10">
        <v>125</v>
      </c>
      <c r="K26" s="10">
        <v>94</v>
      </c>
      <c r="L26" s="10">
        <v>149</v>
      </c>
      <c r="M26" s="10">
        <v>143.5</v>
      </c>
      <c r="N26" s="11">
        <v>353</v>
      </c>
      <c r="O26" s="12" t="s">
        <v>26</v>
      </c>
    </row>
    <row r="27" spans="2:15" ht="21" customHeight="1">
      <c r="B27" s="15">
        <f t="shared" si="1"/>
        <v>1501.5</v>
      </c>
      <c r="C27" s="9">
        <v>57.5</v>
      </c>
      <c r="D27" s="10">
        <v>83</v>
      </c>
      <c r="E27" s="10">
        <v>207</v>
      </c>
      <c r="F27" s="10">
        <v>130</v>
      </c>
      <c r="G27" s="10">
        <v>97.5</v>
      </c>
      <c r="H27" s="10">
        <v>41</v>
      </c>
      <c r="I27" s="10">
        <v>65</v>
      </c>
      <c r="J27" s="10">
        <v>97.5</v>
      </c>
      <c r="K27" s="10">
        <v>68.5</v>
      </c>
      <c r="L27" s="10">
        <v>137</v>
      </c>
      <c r="M27" s="10">
        <v>228.5</v>
      </c>
      <c r="N27" s="11">
        <v>289</v>
      </c>
      <c r="O27" s="12" t="s">
        <v>25</v>
      </c>
    </row>
    <row r="28" spans="2:15" ht="21" customHeight="1">
      <c r="B28" s="15">
        <f t="shared" si="1"/>
        <v>1104.5</v>
      </c>
      <c r="C28" s="9">
        <v>69</v>
      </c>
      <c r="D28" s="10">
        <v>98</v>
      </c>
      <c r="E28" s="10">
        <v>173.5</v>
      </c>
      <c r="F28" s="10">
        <v>49</v>
      </c>
      <c r="G28" s="10">
        <v>55</v>
      </c>
      <c r="H28" s="10">
        <v>36</v>
      </c>
      <c r="I28" s="10">
        <v>57</v>
      </c>
      <c r="J28" s="10">
        <v>55.5</v>
      </c>
      <c r="K28" s="10">
        <v>44</v>
      </c>
      <c r="L28" s="10">
        <v>97.5</v>
      </c>
      <c r="M28" s="10">
        <v>181.5</v>
      </c>
      <c r="N28" s="11">
        <v>188.5</v>
      </c>
      <c r="O28" s="12" t="s">
        <v>24</v>
      </c>
    </row>
    <row r="29" spans="2:15" ht="21" customHeight="1">
      <c r="B29" s="15">
        <f t="shared" si="1"/>
        <v>1527.5</v>
      </c>
      <c r="C29" s="9">
        <v>150.5</v>
      </c>
      <c r="D29" s="10">
        <v>159</v>
      </c>
      <c r="E29" s="10">
        <v>24.5</v>
      </c>
      <c r="F29" s="10">
        <v>73.5</v>
      </c>
      <c r="G29" s="10">
        <v>53</v>
      </c>
      <c r="H29" s="10">
        <v>123</v>
      </c>
      <c r="I29" s="10">
        <v>135.5</v>
      </c>
      <c r="J29" s="10">
        <v>116</v>
      </c>
      <c r="K29" s="10">
        <v>158.5</v>
      </c>
      <c r="L29" s="10">
        <v>74.5</v>
      </c>
      <c r="M29" s="10">
        <v>165.5</v>
      </c>
      <c r="N29" s="13">
        <v>294</v>
      </c>
      <c r="O29" s="12" t="s">
        <v>23</v>
      </c>
    </row>
    <row r="30" spans="2:15" ht="21" customHeight="1">
      <c r="B30" s="15">
        <f t="shared" si="1"/>
        <v>1269.5</v>
      </c>
      <c r="C30" s="9">
        <v>200.5</v>
      </c>
      <c r="D30" s="10">
        <v>54</v>
      </c>
      <c r="E30" s="10">
        <v>235.5</v>
      </c>
      <c r="F30" s="10">
        <v>73.5</v>
      </c>
      <c r="G30" s="10">
        <v>33.5</v>
      </c>
      <c r="H30" s="10">
        <v>76.5</v>
      </c>
      <c r="I30" s="10">
        <v>125.5</v>
      </c>
      <c r="J30" s="10">
        <v>71</v>
      </c>
      <c r="K30" s="10">
        <v>49.5</v>
      </c>
      <c r="L30" s="10">
        <v>64</v>
      </c>
      <c r="M30" s="10">
        <v>126</v>
      </c>
      <c r="N30" s="11">
        <v>160</v>
      </c>
      <c r="O30" s="12" t="s">
        <v>22</v>
      </c>
    </row>
    <row r="31" spans="2:15" ht="21" customHeight="1">
      <c r="B31" s="15">
        <f t="shared" si="1"/>
        <v>1237.5</v>
      </c>
      <c r="C31" s="9">
        <v>139</v>
      </c>
      <c r="D31" s="10">
        <v>101</v>
      </c>
      <c r="E31" s="10">
        <v>119</v>
      </c>
      <c r="F31" s="10">
        <v>31.5</v>
      </c>
      <c r="G31" s="10">
        <v>72</v>
      </c>
      <c r="H31" s="10">
        <v>57.5</v>
      </c>
      <c r="I31" s="10">
        <v>57.5</v>
      </c>
      <c r="J31" s="10">
        <v>154</v>
      </c>
      <c r="K31" s="10">
        <v>174</v>
      </c>
      <c r="L31" s="10">
        <v>119</v>
      </c>
      <c r="M31" s="10">
        <v>146</v>
      </c>
      <c r="N31" s="11">
        <v>67</v>
      </c>
      <c r="O31" s="12" t="s">
        <v>15</v>
      </c>
    </row>
    <row r="32" spans="2:15" ht="21" customHeight="1">
      <c r="B32" s="15">
        <f t="shared" si="1"/>
        <v>1286</v>
      </c>
      <c r="C32" s="9">
        <v>201.5</v>
      </c>
      <c r="D32" s="10">
        <v>52.5</v>
      </c>
      <c r="E32" s="10">
        <v>188.5</v>
      </c>
      <c r="F32" s="10">
        <v>3</v>
      </c>
      <c r="G32" s="10">
        <v>137</v>
      </c>
      <c r="H32" s="10">
        <v>95</v>
      </c>
      <c r="I32" s="10">
        <v>51.5</v>
      </c>
      <c r="J32" s="10">
        <v>30.5</v>
      </c>
      <c r="K32" s="10">
        <v>102.5</v>
      </c>
      <c r="L32" s="10">
        <v>91.5</v>
      </c>
      <c r="M32" s="10">
        <v>123.5</v>
      </c>
      <c r="N32" s="11">
        <v>209</v>
      </c>
      <c r="O32" s="12" t="s">
        <v>14</v>
      </c>
    </row>
    <row r="33" spans="2:15" ht="21" customHeight="1">
      <c r="B33" s="15">
        <f t="shared" si="1"/>
        <v>948.5</v>
      </c>
      <c r="C33" s="9">
        <v>191</v>
      </c>
      <c r="D33" s="10">
        <v>69</v>
      </c>
      <c r="E33" s="10">
        <v>14.5</v>
      </c>
      <c r="F33" s="10">
        <v>69</v>
      </c>
      <c r="G33" s="10">
        <v>77.5</v>
      </c>
      <c r="H33" s="10">
        <v>61</v>
      </c>
      <c r="I33" s="10">
        <v>69.5</v>
      </c>
      <c r="J33" s="10">
        <v>105.5</v>
      </c>
      <c r="K33" s="10">
        <v>58.5</v>
      </c>
      <c r="L33" s="10">
        <v>81</v>
      </c>
      <c r="M33" s="10">
        <v>103.5</v>
      </c>
      <c r="N33" s="11">
        <v>48.5</v>
      </c>
      <c r="O33" s="12" t="s">
        <v>13</v>
      </c>
    </row>
    <row r="34" spans="2:15" ht="21" customHeight="1">
      <c r="B34" s="15">
        <f t="shared" si="1"/>
        <v>1185.5</v>
      </c>
      <c r="C34" s="9">
        <v>244</v>
      </c>
      <c r="D34" s="10">
        <v>86</v>
      </c>
      <c r="E34" s="10">
        <v>117.5</v>
      </c>
      <c r="F34" s="10">
        <v>152.5</v>
      </c>
      <c r="G34" s="10">
        <v>21</v>
      </c>
      <c r="H34" s="10">
        <v>49</v>
      </c>
      <c r="I34" s="10">
        <v>36.5</v>
      </c>
      <c r="J34" s="10">
        <v>92</v>
      </c>
      <c r="K34" s="10">
        <v>7</v>
      </c>
      <c r="L34" s="10">
        <v>56.5</v>
      </c>
      <c r="M34" s="10">
        <v>184</v>
      </c>
      <c r="N34" s="11">
        <v>139.5</v>
      </c>
      <c r="O34" s="12" t="s">
        <v>12</v>
      </c>
    </row>
    <row r="35" spans="2:15" ht="21" customHeight="1">
      <c r="B35" s="15">
        <f t="shared" si="1"/>
        <v>1406</v>
      </c>
      <c r="C35" s="9">
        <v>62</v>
      </c>
      <c r="D35" s="10">
        <v>86</v>
      </c>
      <c r="E35" s="10">
        <v>47.5</v>
      </c>
      <c r="F35" s="10">
        <v>7</v>
      </c>
      <c r="G35" s="10">
        <v>153.5</v>
      </c>
      <c r="H35" s="10">
        <v>135.5</v>
      </c>
      <c r="I35" s="10">
        <v>144</v>
      </c>
      <c r="J35" s="10">
        <v>141.5</v>
      </c>
      <c r="K35" s="10">
        <v>39.5</v>
      </c>
      <c r="L35" s="10">
        <v>72.5</v>
      </c>
      <c r="M35" s="10">
        <v>225.5</v>
      </c>
      <c r="N35" s="11">
        <v>291.5</v>
      </c>
      <c r="O35" s="12" t="s">
        <v>16</v>
      </c>
    </row>
    <row r="36" spans="2:15" ht="21" customHeight="1">
      <c r="B36" s="15">
        <f t="shared" si="1"/>
        <v>1556.5</v>
      </c>
      <c r="C36" s="9">
        <v>342</v>
      </c>
      <c r="D36" s="10">
        <v>67</v>
      </c>
      <c r="E36" s="10">
        <v>64.5</v>
      </c>
      <c r="F36" s="10">
        <v>123</v>
      </c>
      <c r="G36" s="10">
        <v>136</v>
      </c>
      <c r="H36" s="10">
        <v>108</v>
      </c>
      <c r="I36" s="10">
        <v>106.5</v>
      </c>
      <c r="J36" s="10">
        <v>55</v>
      </c>
      <c r="K36" s="10">
        <v>72.5</v>
      </c>
      <c r="L36" s="10">
        <v>243.5</v>
      </c>
      <c r="M36" s="10">
        <v>140.5</v>
      </c>
      <c r="N36" s="11">
        <v>98</v>
      </c>
      <c r="O36" s="12" t="s">
        <v>17</v>
      </c>
    </row>
    <row r="37" spans="2:15" ht="21" customHeight="1">
      <c r="B37" s="15">
        <f t="shared" si="1"/>
        <v>1499</v>
      </c>
      <c r="C37" s="9">
        <v>145.5</v>
      </c>
      <c r="D37" s="10">
        <v>96</v>
      </c>
      <c r="E37" s="10">
        <v>165</v>
      </c>
      <c r="F37" s="10">
        <v>138.5</v>
      </c>
      <c r="G37" s="10">
        <v>69</v>
      </c>
      <c r="H37" s="10">
        <v>153</v>
      </c>
      <c r="I37" s="10">
        <v>136</v>
      </c>
      <c r="J37" s="10">
        <v>38.5</v>
      </c>
      <c r="K37" s="10">
        <v>17.5</v>
      </c>
      <c r="L37" s="10">
        <v>160</v>
      </c>
      <c r="M37" s="10">
        <v>294</v>
      </c>
      <c r="N37" s="11">
        <v>86</v>
      </c>
      <c r="O37" s="12" t="s">
        <v>18</v>
      </c>
    </row>
    <row r="38" spans="2:15" ht="21" customHeight="1">
      <c r="B38" s="15">
        <f t="shared" si="1"/>
        <v>1257.5</v>
      </c>
      <c r="C38" s="9">
        <v>132.5</v>
      </c>
      <c r="D38" s="10">
        <v>52.5</v>
      </c>
      <c r="E38" s="10">
        <v>56.5</v>
      </c>
      <c r="F38" s="10">
        <v>65.5</v>
      </c>
      <c r="G38" s="10">
        <v>69</v>
      </c>
      <c r="H38" s="10">
        <v>68</v>
      </c>
      <c r="I38" s="10">
        <v>80</v>
      </c>
      <c r="J38" s="10">
        <v>77</v>
      </c>
      <c r="K38" s="10">
        <v>133.5</v>
      </c>
      <c r="L38" s="10">
        <v>222</v>
      </c>
      <c r="M38" s="10">
        <v>116.5</v>
      </c>
      <c r="N38" s="13">
        <v>184.5</v>
      </c>
      <c r="O38" s="12" t="s">
        <v>19</v>
      </c>
    </row>
    <row r="39" spans="2:15" ht="21" customHeight="1">
      <c r="B39" s="15">
        <f t="shared" si="1"/>
        <v>988</v>
      </c>
      <c r="C39" s="9">
        <v>167</v>
      </c>
      <c r="D39" s="10">
        <v>50</v>
      </c>
      <c r="E39" s="10">
        <v>63</v>
      </c>
      <c r="F39" s="10">
        <v>10</v>
      </c>
      <c r="G39" s="10">
        <v>118.5</v>
      </c>
      <c r="H39" s="10">
        <v>98</v>
      </c>
      <c r="I39" s="10">
        <v>17.5</v>
      </c>
      <c r="J39" s="10">
        <v>57</v>
      </c>
      <c r="K39" s="10">
        <v>102.5</v>
      </c>
      <c r="L39" s="10">
        <v>46</v>
      </c>
      <c r="M39" s="10">
        <v>122</v>
      </c>
      <c r="N39" s="13">
        <v>136.5</v>
      </c>
      <c r="O39" s="12" t="s">
        <v>20</v>
      </c>
    </row>
    <row r="40" spans="2:15" ht="21" customHeight="1">
      <c r="B40" s="15">
        <f t="shared" si="1"/>
        <v>1430</v>
      </c>
      <c r="C40" s="9">
        <v>153</v>
      </c>
      <c r="D40" s="10">
        <v>22</v>
      </c>
      <c r="E40" s="10">
        <v>242</v>
      </c>
      <c r="F40" s="10">
        <v>24</v>
      </c>
      <c r="G40" s="10">
        <v>101</v>
      </c>
      <c r="H40" s="10">
        <v>185.5</v>
      </c>
      <c r="I40" s="10">
        <v>134</v>
      </c>
      <c r="J40" s="10">
        <v>94</v>
      </c>
      <c r="K40" s="10">
        <v>103.5</v>
      </c>
      <c r="L40" s="10">
        <v>92.5</v>
      </c>
      <c r="M40" s="10">
        <v>111</v>
      </c>
      <c r="N40" s="13">
        <v>167.5</v>
      </c>
      <c r="O40" s="14" t="s">
        <v>21</v>
      </c>
    </row>
    <row r="41" spans="2:15" ht="21" customHeight="1">
      <c r="B41" s="15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3"/>
      <c r="O41" s="14" t="s">
        <v>46</v>
      </c>
    </row>
    <row r="42" spans="2:15" ht="21" customHeight="1"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/>
      <c r="O42" s="19" t="s">
        <v>47</v>
      </c>
    </row>
    <row r="43" spans="2:15" ht="21" customHeight="1"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  <c r="O43" s="19" t="s">
        <v>50</v>
      </c>
    </row>
    <row r="44" spans="2:15" ht="21" customHeight="1"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  <c r="O44" s="19" t="s">
        <v>51</v>
      </c>
    </row>
    <row r="45" spans="2:15" ht="21" customHeight="1">
      <c r="B45" s="15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8"/>
      <c r="O45" s="19" t="s">
        <v>59</v>
      </c>
    </row>
    <row r="46" spans="2:15" ht="21" customHeight="1"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9" t="s">
        <v>66</v>
      </c>
    </row>
    <row r="47" spans="2:15" ht="21" customHeight="1" thickBot="1"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31" t="s">
        <v>67</v>
      </c>
    </row>
    <row r="48" spans="2:15" ht="21" customHeight="1">
      <c r="B48" s="20">
        <f t="shared" si="1"/>
        <v>1318.8500000000001</v>
      </c>
      <c r="C48" s="21">
        <f>AVERAGE(C13:C47)</f>
        <v>173.16071428571428</v>
      </c>
      <c r="D48" s="21">
        <f aca="true" t="shared" si="2" ref="D48:N48">AVERAGE(D13:D47)</f>
        <v>95.53571428571429</v>
      </c>
      <c r="E48" s="21">
        <f t="shared" si="2"/>
        <v>112.44642857142857</v>
      </c>
      <c r="F48" s="21">
        <f t="shared" si="2"/>
        <v>64.67857142857143</v>
      </c>
      <c r="G48" s="21">
        <f t="shared" si="2"/>
        <v>83.10714285714286</v>
      </c>
      <c r="H48" s="21">
        <f t="shared" si="2"/>
        <v>82.5</v>
      </c>
      <c r="I48" s="21">
        <f t="shared" si="2"/>
        <v>88.28571428571429</v>
      </c>
      <c r="J48" s="21">
        <f t="shared" si="2"/>
        <v>89.125</v>
      </c>
      <c r="K48" s="21">
        <f t="shared" si="2"/>
        <v>86.98214285714286</v>
      </c>
      <c r="L48" s="21">
        <f t="shared" si="2"/>
        <v>112.54642857142858</v>
      </c>
      <c r="M48" s="21">
        <f t="shared" si="2"/>
        <v>142.76785714285714</v>
      </c>
      <c r="N48" s="21">
        <f t="shared" si="2"/>
        <v>187.71428571428572</v>
      </c>
      <c r="O48" s="28" t="s">
        <v>33</v>
      </c>
    </row>
    <row r="49" spans="2:15" ht="21" customHeight="1">
      <c r="B49" s="8">
        <f>MAX(B13:B47)</f>
        <v>1957.5</v>
      </c>
      <c r="C49" s="11">
        <f>MAX(C13:C47)</f>
        <v>471</v>
      </c>
      <c r="D49" s="11">
        <f aca="true" t="shared" si="3" ref="D49:M49">MAX(D13:D47)</f>
        <v>250.5</v>
      </c>
      <c r="E49" s="11">
        <f t="shared" si="3"/>
        <v>242</v>
      </c>
      <c r="F49" s="11">
        <f t="shared" si="3"/>
        <v>182.5</v>
      </c>
      <c r="G49" s="11">
        <f t="shared" si="3"/>
        <v>156</v>
      </c>
      <c r="H49" s="11">
        <f t="shared" si="3"/>
        <v>185.5</v>
      </c>
      <c r="I49" s="11">
        <f t="shared" si="3"/>
        <v>232</v>
      </c>
      <c r="J49" s="11">
        <f t="shared" si="3"/>
        <v>187.5</v>
      </c>
      <c r="K49" s="11">
        <f t="shared" si="3"/>
        <v>204.5</v>
      </c>
      <c r="L49" s="11">
        <f t="shared" si="3"/>
        <v>260.5</v>
      </c>
      <c r="M49" s="11">
        <f t="shared" si="3"/>
        <v>301.5</v>
      </c>
      <c r="N49" s="11">
        <f>MAX(N13:N47)</f>
        <v>353</v>
      </c>
      <c r="O49" s="22" t="s">
        <v>34</v>
      </c>
    </row>
    <row r="50" spans="2:15" ht="21" customHeight="1">
      <c r="B50" s="8">
        <f>MIN(B13:B47)</f>
        <v>948.5</v>
      </c>
      <c r="C50" s="11">
        <f>MIN(C13:C47)</f>
        <v>53</v>
      </c>
      <c r="D50" s="11">
        <f aca="true" t="shared" si="4" ref="D50:N50">MIN(D13:D47)</f>
        <v>22</v>
      </c>
      <c r="E50" s="11">
        <f t="shared" si="4"/>
        <v>14.5</v>
      </c>
      <c r="F50" s="11">
        <f t="shared" si="4"/>
        <v>3</v>
      </c>
      <c r="G50" s="11">
        <f t="shared" si="4"/>
        <v>16.5</v>
      </c>
      <c r="H50" s="11">
        <f t="shared" si="4"/>
        <v>14.5</v>
      </c>
      <c r="I50" s="11">
        <f t="shared" si="4"/>
        <v>17.5</v>
      </c>
      <c r="J50" s="11">
        <f t="shared" si="4"/>
        <v>2.5</v>
      </c>
      <c r="K50" s="11">
        <f t="shared" si="4"/>
        <v>7</v>
      </c>
      <c r="L50" s="11">
        <f t="shared" si="4"/>
        <v>21</v>
      </c>
      <c r="M50" s="11">
        <f t="shared" si="4"/>
        <v>32</v>
      </c>
      <c r="N50" s="11">
        <f t="shared" si="4"/>
        <v>43</v>
      </c>
      <c r="O50" s="22" t="s">
        <v>35</v>
      </c>
    </row>
    <row r="51" spans="2:15" ht="21" customHeight="1">
      <c r="B51" s="8">
        <f>B49-B50</f>
        <v>1009</v>
      </c>
      <c r="C51" s="11">
        <f aca="true" t="shared" si="5" ref="C51:N51">C49-C50</f>
        <v>418</v>
      </c>
      <c r="D51" s="11">
        <f t="shared" si="5"/>
        <v>228.5</v>
      </c>
      <c r="E51" s="11">
        <f t="shared" si="5"/>
        <v>227.5</v>
      </c>
      <c r="F51" s="11">
        <f t="shared" si="5"/>
        <v>179.5</v>
      </c>
      <c r="G51" s="11">
        <f t="shared" si="5"/>
        <v>139.5</v>
      </c>
      <c r="H51" s="11">
        <f t="shared" si="5"/>
        <v>171</v>
      </c>
      <c r="I51" s="11">
        <f t="shared" si="5"/>
        <v>214.5</v>
      </c>
      <c r="J51" s="11">
        <f t="shared" si="5"/>
        <v>185</v>
      </c>
      <c r="K51" s="11">
        <f t="shared" si="5"/>
        <v>197.5</v>
      </c>
      <c r="L51" s="11">
        <f t="shared" si="5"/>
        <v>239.5</v>
      </c>
      <c r="M51" s="11">
        <f t="shared" si="5"/>
        <v>269.5</v>
      </c>
      <c r="N51" s="11">
        <f t="shared" si="5"/>
        <v>310</v>
      </c>
      <c r="O51" s="22" t="s">
        <v>36</v>
      </c>
    </row>
    <row r="52" spans="2:15" ht="21" customHeight="1">
      <c r="B52" s="8">
        <f>STDEV(B13:B47)</f>
        <v>229.4621723041034</v>
      </c>
      <c r="C52" s="11">
        <f>STDEV(C13:C47)</f>
        <v>90.34319478475038</v>
      </c>
      <c r="D52" s="11">
        <f aca="true" t="shared" si="6" ref="D52:M52">STDEV(D13:D47)</f>
        <v>48.51974179563762</v>
      </c>
      <c r="E52" s="11">
        <f t="shared" si="6"/>
        <v>70.0509522611821</v>
      </c>
      <c r="F52" s="11">
        <f t="shared" si="6"/>
        <v>48.9030057179921</v>
      </c>
      <c r="G52" s="11">
        <f t="shared" si="6"/>
        <v>40.022761381136974</v>
      </c>
      <c r="H52" s="11">
        <f t="shared" si="6"/>
        <v>44.51463346577833</v>
      </c>
      <c r="I52" s="11">
        <f t="shared" si="6"/>
        <v>48.41973667287854</v>
      </c>
      <c r="J52" s="11">
        <f t="shared" si="6"/>
        <v>44.91403826570634</v>
      </c>
      <c r="K52" s="11">
        <f t="shared" si="6"/>
        <v>53.93231048042179</v>
      </c>
      <c r="L52" s="11">
        <f t="shared" si="6"/>
        <v>67.136381273317</v>
      </c>
      <c r="M52" s="11">
        <f t="shared" si="6"/>
        <v>64.39871205044874</v>
      </c>
      <c r="N52" s="11">
        <f>STDEV(N13:N47)</f>
        <v>86.83855055465783</v>
      </c>
      <c r="O52" s="22" t="s">
        <v>37</v>
      </c>
    </row>
    <row r="53" spans="2:15" ht="21" customHeight="1" thickBot="1">
      <c r="B53" s="23">
        <f>B52/B48</f>
        <v>0.1739865582167065</v>
      </c>
      <c r="C53" s="24">
        <f aca="true" t="shared" si="7" ref="C53:N53">C52/C48</f>
        <v>0.5217303194746851</v>
      </c>
      <c r="D53" s="24">
        <f t="shared" si="7"/>
        <v>0.5078701944963938</v>
      </c>
      <c r="E53" s="24">
        <f t="shared" si="7"/>
        <v>0.6229717844411938</v>
      </c>
      <c r="F53" s="24">
        <f t="shared" si="7"/>
        <v>0.7560928548336714</v>
      </c>
      <c r="G53" s="24">
        <f t="shared" si="7"/>
        <v>0.48158028305622486</v>
      </c>
      <c r="H53" s="24">
        <f t="shared" si="7"/>
        <v>0.539571314736707</v>
      </c>
      <c r="I53" s="24">
        <f t="shared" si="7"/>
        <v>0.5484436192720871</v>
      </c>
      <c r="J53" s="24">
        <f t="shared" si="7"/>
        <v>0.5039443283669716</v>
      </c>
      <c r="K53" s="24">
        <f t="shared" si="7"/>
        <v>0.6200388804975611</v>
      </c>
      <c r="L53" s="24">
        <f t="shared" si="7"/>
        <v>0.5965216500024992</v>
      </c>
      <c r="M53" s="24">
        <f t="shared" si="7"/>
        <v>0.4510729049187154</v>
      </c>
      <c r="N53" s="24">
        <f t="shared" si="7"/>
        <v>0.4626102388756505</v>
      </c>
      <c r="O53" s="25" t="s">
        <v>38</v>
      </c>
    </row>
    <row r="55" ht="21" customHeight="1" thickBot="1"/>
    <row r="56" spans="2:15" ht="21" customHeight="1" thickBot="1">
      <c r="B56" s="2">
        <f>SUM(C56:N56)</f>
        <v>1283.875</v>
      </c>
      <c r="C56" s="29">
        <f aca="true" t="shared" si="8" ref="C56:M56">AVERAGE(C33:C47)</f>
        <v>179.625</v>
      </c>
      <c r="D56" s="29">
        <f t="shared" si="8"/>
        <v>66.0625</v>
      </c>
      <c r="E56" s="29">
        <f t="shared" si="8"/>
        <v>96.3125</v>
      </c>
      <c r="F56" s="29">
        <f t="shared" si="8"/>
        <v>73.6875</v>
      </c>
      <c r="G56" s="29">
        <f t="shared" si="8"/>
        <v>93.1875</v>
      </c>
      <c r="H56" s="29">
        <f t="shared" si="8"/>
        <v>107.25</v>
      </c>
      <c r="I56" s="29">
        <f t="shared" si="8"/>
        <v>90.5</v>
      </c>
      <c r="J56" s="29">
        <f t="shared" si="8"/>
        <v>82.5625</v>
      </c>
      <c r="K56" s="29">
        <f t="shared" si="8"/>
        <v>66.8125</v>
      </c>
      <c r="L56" s="29">
        <f>AVERAGE(L33:L47)</f>
        <v>121.75</v>
      </c>
      <c r="M56" s="29">
        <f t="shared" si="8"/>
        <v>162.125</v>
      </c>
      <c r="N56" s="29">
        <f>AVERAGE(N33:N47)</f>
        <v>144</v>
      </c>
      <c r="O56" s="30" t="s">
        <v>58</v>
      </c>
    </row>
  </sheetData>
  <sheetProtection/>
  <mergeCells count="1">
    <mergeCell ref="B1:O1"/>
  </mergeCells>
  <printOptions/>
  <pageMargins left="0" right="0" top="0" bottom="0" header="0.5118110236220472" footer="0.5118110236220472"/>
  <pageSetup horizontalDpi="180" verticalDpi="180" orientation="portrait" paperSize="9" r:id="rId1"/>
  <ignoredErrors>
    <ignoredError sqref="C56:N56 C48:N5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0099"/>
  </sheetPr>
  <dimension ref="A1:O51"/>
  <sheetViews>
    <sheetView zoomScale="80" zoomScaleNormal="80" zoomScalePageLayoutView="0" workbookViewId="0" topLeftCell="A31">
      <selection activeCell="B42" sqref="B42"/>
    </sheetView>
  </sheetViews>
  <sheetFormatPr defaultColWidth="9.140625" defaultRowHeight="21" customHeight="1"/>
  <cols>
    <col min="1" max="1" width="0.42578125" style="1" customWidth="1"/>
    <col min="2" max="2" width="8.140625" style="26" customWidth="1"/>
    <col min="3" max="13" width="7.00390625" style="1" customWidth="1"/>
    <col min="14" max="14" width="8.421875" style="1" customWidth="1"/>
    <col min="15" max="15" width="10.8515625" style="27" customWidth="1"/>
    <col min="16" max="16384" width="9.140625" style="1" customWidth="1"/>
  </cols>
  <sheetData>
    <row r="1" spans="2:15" ht="21" customHeight="1" thickBot="1">
      <c r="B1" s="37" t="s">
        <v>68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0.75" customHeight="1" thickBot="1">
      <c r="A2" s="2"/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5" t="s">
        <v>49</v>
      </c>
      <c r="H2" s="4" t="s">
        <v>48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6" t="s">
        <v>10</v>
      </c>
      <c r="O2" s="7" t="s">
        <v>11</v>
      </c>
    </row>
    <row r="3" spans="2:15" ht="21" customHeight="1">
      <c r="B3" s="15">
        <f>SUM(C3:N3)</f>
        <v>1619</v>
      </c>
      <c r="C3" s="9">
        <v>180</v>
      </c>
      <c r="D3" s="10">
        <v>20</v>
      </c>
      <c r="E3" s="10">
        <v>201</v>
      </c>
      <c r="F3" s="10">
        <v>29</v>
      </c>
      <c r="G3" s="10">
        <v>130</v>
      </c>
      <c r="H3" s="10">
        <v>7</v>
      </c>
      <c r="I3" s="10">
        <v>72</v>
      </c>
      <c r="J3" s="10">
        <v>95</v>
      </c>
      <c r="K3" s="10">
        <v>116</v>
      </c>
      <c r="L3" s="10">
        <v>174</v>
      </c>
      <c r="M3" s="10">
        <v>161</v>
      </c>
      <c r="N3" s="11">
        <v>434</v>
      </c>
      <c r="O3" s="12" t="s">
        <v>78</v>
      </c>
    </row>
    <row r="4" spans="2:15" ht="21" customHeight="1">
      <c r="B4" s="15">
        <f>SUM(C4:N4)</f>
        <v>1840</v>
      </c>
      <c r="C4" s="9">
        <v>168</v>
      </c>
      <c r="D4" s="10">
        <v>114</v>
      </c>
      <c r="E4" s="10">
        <v>226</v>
      </c>
      <c r="F4" s="10">
        <v>35</v>
      </c>
      <c r="G4" s="10">
        <v>149</v>
      </c>
      <c r="H4" s="10">
        <v>51</v>
      </c>
      <c r="I4" s="10">
        <v>26</v>
      </c>
      <c r="J4" s="10">
        <v>109</v>
      </c>
      <c r="K4" s="10">
        <v>263</v>
      </c>
      <c r="L4" s="10">
        <v>253</v>
      </c>
      <c r="M4" s="10">
        <v>238</v>
      </c>
      <c r="N4" s="11">
        <v>208</v>
      </c>
      <c r="O4" s="12" t="s">
        <v>79</v>
      </c>
    </row>
    <row r="5" spans="2:15" ht="21" customHeight="1">
      <c r="B5" s="15">
        <f>SUM(C5:N5)</f>
        <v>2088</v>
      </c>
      <c r="C5" s="9">
        <v>23</v>
      </c>
      <c r="D5" s="10">
        <v>116</v>
      </c>
      <c r="E5" s="10">
        <v>81</v>
      </c>
      <c r="F5" s="10">
        <v>183</v>
      </c>
      <c r="G5" s="10">
        <v>124</v>
      </c>
      <c r="H5" s="10">
        <v>84</v>
      </c>
      <c r="I5" s="10">
        <v>187</v>
      </c>
      <c r="J5" s="10">
        <v>95</v>
      </c>
      <c r="K5" s="10">
        <v>189</v>
      </c>
      <c r="L5" s="10">
        <v>251</v>
      </c>
      <c r="M5" s="10">
        <v>397</v>
      </c>
      <c r="N5" s="11">
        <v>358</v>
      </c>
      <c r="O5" s="12" t="s">
        <v>80</v>
      </c>
    </row>
    <row r="6" spans="2:15" ht="21" customHeight="1">
      <c r="B6" s="15">
        <f>SUM(C6:N6)</f>
        <v>1700</v>
      </c>
      <c r="C6" s="9">
        <v>20</v>
      </c>
      <c r="D6" s="10">
        <v>18</v>
      </c>
      <c r="E6" s="10">
        <v>26</v>
      </c>
      <c r="F6" s="10">
        <v>28</v>
      </c>
      <c r="G6" s="10">
        <v>187</v>
      </c>
      <c r="H6" s="10">
        <v>112</v>
      </c>
      <c r="I6" s="10">
        <v>235</v>
      </c>
      <c r="J6" s="10">
        <v>164</v>
      </c>
      <c r="K6" s="10">
        <v>146</v>
      </c>
      <c r="L6" s="10">
        <v>79</v>
      </c>
      <c r="M6" s="10">
        <v>439</v>
      </c>
      <c r="N6" s="11">
        <v>246</v>
      </c>
      <c r="O6" s="12" t="s">
        <v>81</v>
      </c>
    </row>
    <row r="7" spans="1:15" ht="21" customHeight="1">
      <c r="A7" s="15"/>
      <c r="B7" s="15">
        <f aca="true" t="shared" si="0" ref="B7:B43">SUM(C7:N7)</f>
        <v>955</v>
      </c>
      <c r="C7" s="9">
        <v>88</v>
      </c>
      <c r="D7" s="10">
        <v>34</v>
      </c>
      <c r="E7" s="10">
        <v>14</v>
      </c>
      <c r="F7" s="10">
        <v>32</v>
      </c>
      <c r="G7" s="10">
        <v>82</v>
      </c>
      <c r="H7" s="10">
        <v>159</v>
      </c>
      <c r="I7" s="10">
        <v>121</v>
      </c>
      <c r="J7" s="10">
        <v>163</v>
      </c>
      <c r="K7" s="10">
        <v>63</v>
      </c>
      <c r="L7" s="10">
        <v>87</v>
      </c>
      <c r="M7" s="10">
        <v>68</v>
      </c>
      <c r="N7" s="11">
        <v>44</v>
      </c>
      <c r="O7" s="12" t="s">
        <v>39</v>
      </c>
    </row>
    <row r="8" spans="1:15" ht="21" customHeight="1">
      <c r="A8" s="15"/>
      <c r="B8" s="15">
        <f t="shared" si="0"/>
        <v>1204.7</v>
      </c>
      <c r="C8" s="9">
        <v>199.8</v>
      </c>
      <c r="D8" s="10">
        <v>111</v>
      </c>
      <c r="E8" s="10">
        <v>78.7</v>
      </c>
      <c r="F8" s="10">
        <v>61.3</v>
      </c>
      <c r="G8" s="10">
        <v>101.6</v>
      </c>
      <c r="H8" s="10">
        <v>181.3</v>
      </c>
      <c r="I8" s="10">
        <v>170</v>
      </c>
      <c r="J8" s="10">
        <v>26</v>
      </c>
      <c r="K8" s="10">
        <v>112</v>
      </c>
      <c r="L8" s="10">
        <v>12</v>
      </c>
      <c r="M8" s="10">
        <v>90</v>
      </c>
      <c r="N8" s="11">
        <v>61</v>
      </c>
      <c r="O8" s="12" t="s">
        <v>40</v>
      </c>
    </row>
    <row r="9" spans="1:15" ht="21" customHeight="1">
      <c r="A9" s="15"/>
      <c r="B9" s="15">
        <f t="shared" si="0"/>
        <v>1082</v>
      </c>
      <c r="C9" s="9">
        <v>40.6</v>
      </c>
      <c r="D9" s="10">
        <v>264</v>
      </c>
      <c r="E9" s="10">
        <v>0</v>
      </c>
      <c r="F9" s="10">
        <v>80</v>
      </c>
      <c r="G9" s="10">
        <v>76.9</v>
      </c>
      <c r="H9" s="10">
        <v>153.2</v>
      </c>
      <c r="I9" s="10">
        <v>16.3</v>
      </c>
      <c r="J9" s="10">
        <v>32</v>
      </c>
      <c r="K9" s="10">
        <v>162</v>
      </c>
      <c r="L9" s="10">
        <v>82</v>
      </c>
      <c r="M9" s="10">
        <v>175</v>
      </c>
      <c r="N9" s="11">
        <v>0</v>
      </c>
      <c r="O9" s="12" t="s">
        <v>41</v>
      </c>
    </row>
    <row r="10" spans="1:15" ht="21" customHeight="1">
      <c r="A10" s="15"/>
      <c r="B10" s="15">
        <f t="shared" si="0"/>
        <v>2233</v>
      </c>
      <c r="C10" s="9">
        <v>248</v>
      </c>
      <c r="D10" s="10">
        <v>229</v>
      </c>
      <c r="E10" s="10">
        <v>134</v>
      </c>
      <c r="F10" s="10">
        <v>0</v>
      </c>
      <c r="G10" s="10">
        <v>187</v>
      </c>
      <c r="H10" s="10">
        <v>0</v>
      </c>
      <c r="I10" s="10">
        <v>182</v>
      </c>
      <c r="J10" s="10">
        <v>0</v>
      </c>
      <c r="K10" s="10">
        <v>0</v>
      </c>
      <c r="L10" s="10">
        <v>525</v>
      </c>
      <c r="M10" s="10">
        <v>644</v>
      </c>
      <c r="N10" s="11">
        <v>84</v>
      </c>
      <c r="O10" s="12" t="s">
        <v>42</v>
      </c>
    </row>
    <row r="11" spans="1:15" ht="21" customHeight="1">
      <c r="A11" s="15"/>
      <c r="B11" s="15">
        <f t="shared" si="0"/>
        <v>1680</v>
      </c>
      <c r="C11" s="9">
        <v>347</v>
      </c>
      <c r="D11" s="10">
        <v>0</v>
      </c>
      <c r="E11" s="10">
        <v>0</v>
      </c>
      <c r="F11" s="10">
        <v>70</v>
      </c>
      <c r="G11" s="10">
        <v>153</v>
      </c>
      <c r="H11" s="10">
        <v>37</v>
      </c>
      <c r="I11" s="10">
        <v>163</v>
      </c>
      <c r="J11" s="10">
        <v>122</v>
      </c>
      <c r="K11" s="10">
        <v>0</v>
      </c>
      <c r="L11" s="10">
        <v>394</v>
      </c>
      <c r="M11" s="10">
        <v>171</v>
      </c>
      <c r="N11" s="11">
        <v>223</v>
      </c>
      <c r="O11" s="12" t="s">
        <v>43</v>
      </c>
    </row>
    <row r="12" spans="1:15" ht="21" customHeight="1">
      <c r="A12" s="15"/>
      <c r="B12" s="15">
        <f t="shared" si="0"/>
        <v>1651.8</v>
      </c>
      <c r="C12" s="9">
        <v>163</v>
      </c>
      <c r="D12" s="10">
        <v>136</v>
      </c>
      <c r="E12" s="10">
        <v>0</v>
      </c>
      <c r="F12" s="10">
        <v>0</v>
      </c>
      <c r="G12" s="10">
        <v>35</v>
      </c>
      <c r="H12" s="10">
        <v>5</v>
      </c>
      <c r="I12" s="10">
        <v>85.8</v>
      </c>
      <c r="J12" s="10">
        <v>0</v>
      </c>
      <c r="K12" s="10">
        <v>339</v>
      </c>
      <c r="L12" s="10">
        <v>303</v>
      </c>
      <c r="M12" s="10">
        <v>261</v>
      </c>
      <c r="N12" s="11">
        <v>324</v>
      </c>
      <c r="O12" s="12" t="s">
        <v>44</v>
      </c>
    </row>
    <row r="13" spans="1:15" ht="21" customHeight="1">
      <c r="A13" s="15"/>
      <c r="B13" s="15">
        <f t="shared" si="0"/>
        <v>1173</v>
      </c>
      <c r="C13" s="9">
        <v>110</v>
      </c>
      <c r="D13" s="10">
        <v>35</v>
      </c>
      <c r="E13" s="10">
        <v>46</v>
      </c>
      <c r="F13" s="10">
        <v>77</v>
      </c>
      <c r="G13" s="10">
        <v>29</v>
      </c>
      <c r="H13" s="10">
        <v>34</v>
      </c>
      <c r="I13" s="10">
        <v>71</v>
      </c>
      <c r="J13" s="10">
        <v>108</v>
      </c>
      <c r="K13" s="10">
        <v>48</v>
      </c>
      <c r="L13" s="10">
        <v>291</v>
      </c>
      <c r="M13" s="10">
        <v>287</v>
      </c>
      <c r="N13" s="11">
        <v>37</v>
      </c>
      <c r="O13" s="12" t="s">
        <v>45</v>
      </c>
    </row>
    <row r="14" spans="1:15" ht="21" customHeight="1">
      <c r="A14" s="15"/>
      <c r="B14" s="15">
        <f t="shared" si="0"/>
        <v>1456</v>
      </c>
      <c r="C14" s="9">
        <v>110</v>
      </c>
      <c r="D14" s="10">
        <v>99</v>
      </c>
      <c r="E14" s="10">
        <v>64</v>
      </c>
      <c r="F14" s="10">
        <v>0</v>
      </c>
      <c r="G14" s="10">
        <v>28</v>
      </c>
      <c r="H14" s="10">
        <v>124</v>
      </c>
      <c r="I14" s="10">
        <v>107</v>
      </c>
      <c r="J14" s="10">
        <v>78</v>
      </c>
      <c r="K14" s="10">
        <v>40</v>
      </c>
      <c r="L14" s="10">
        <v>281</v>
      </c>
      <c r="M14" s="10">
        <v>262</v>
      </c>
      <c r="N14" s="11">
        <v>263</v>
      </c>
      <c r="O14" s="12" t="s">
        <v>32</v>
      </c>
    </row>
    <row r="15" spans="1:15" ht="21" customHeight="1">
      <c r="A15" s="15"/>
      <c r="B15" s="15">
        <f t="shared" si="0"/>
        <v>1670</v>
      </c>
      <c r="C15" s="9">
        <v>161.5</v>
      </c>
      <c r="D15" s="10">
        <v>251</v>
      </c>
      <c r="E15" s="10">
        <v>110.5</v>
      </c>
      <c r="F15" s="10">
        <v>63.5</v>
      </c>
      <c r="G15" s="10">
        <v>75</v>
      </c>
      <c r="H15" s="10">
        <v>129</v>
      </c>
      <c r="I15" s="10">
        <v>29.5</v>
      </c>
      <c r="J15" s="10">
        <v>43.5</v>
      </c>
      <c r="K15" s="10">
        <v>127.5</v>
      </c>
      <c r="L15" s="10">
        <v>140</v>
      </c>
      <c r="M15" s="10">
        <v>149</v>
      </c>
      <c r="N15" s="11">
        <v>390</v>
      </c>
      <c r="O15" s="12" t="s">
        <v>31</v>
      </c>
    </row>
    <row r="16" spans="1:15" ht="21" customHeight="1">
      <c r="A16" s="15"/>
      <c r="B16" s="15">
        <f t="shared" si="0"/>
        <v>1510.5</v>
      </c>
      <c r="C16" s="9">
        <v>364</v>
      </c>
      <c r="D16" s="10">
        <v>115.5</v>
      </c>
      <c r="E16" s="10">
        <v>60.5</v>
      </c>
      <c r="F16" s="10">
        <v>11</v>
      </c>
      <c r="G16" s="10">
        <v>32.5</v>
      </c>
      <c r="H16" s="10">
        <v>94.5</v>
      </c>
      <c r="I16" s="10">
        <v>170</v>
      </c>
      <c r="J16" s="10">
        <v>135.5</v>
      </c>
      <c r="K16" s="10">
        <v>199</v>
      </c>
      <c r="L16" s="10">
        <v>28.5</v>
      </c>
      <c r="M16" s="10">
        <v>94.5</v>
      </c>
      <c r="N16" s="11">
        <v>205</v>
      </c>
      <c r="O16" s="12" t="s">
        <v>30</v>
      </c>
    </row>
    <row r="17" spans="1:15" ht="21" customHeight="1">
      <c r="A17" s="15"/>
      <c r="B17" s="15">
        <f t="shared" si="0"/>
        <v>1335</v>
      </c>
      <c r="C17" s="9">
        <v>140.5</v>
      </c>
      <c r="D17" s="10">
        <v>100.5</v>
      </c>
      <c r="E17" s="10">
        <v>49</v>
      </c>
      <c r="F17" s="10">
        <v>39.5</v>
      </c>
      <c r="G17" s="10">
        <v>131</v>
      </c>
      <c r="H17" s="10">
        <v>107</v>
      </c>
      <c r="I17" s="10">
        <v>133</v>
      </c>
      <c r="J17" s="10">
        <v>66.5</v>
      </c>
      <c r="K17" s="10">
        <v>111.5</v>
      </c>
      <c r="L17" s="10">
        <v>103</v>
      </c>
      <c r="M17" s="10">
        <v>217</v>
      </c>
      <c r="N17" s="11">
        <v>136.5</v>
      </c>
      <c r="O17" s="12" t="s">
        <v>29</v>
      </c>
    </row>
    <row r="18" spans="1:15" ht="21" customHeight="1">
      <c r="A18" s="15"/>
      <c r="B18" s="15">
        <f t="shared" si="0"/>
        <v>1373.5</v>
      </c>
      <c r="C18" s="9">
        <v>123.5</v>
      </c>
      <c r="D18" s="10">
        <v>39.5</v>
      </c>
      <c r="E18" s="10">
        <v>61</v>
      </c>
      <c r="F18" s="10">
        <v>38</v>
      </c>
      <c r="G18" s="10">
        <v>49.5</v>
      </c>
      <c r="H18" s="10">
        <v>75</v>
      </c>
      <c r="I18" s="10">
        <v>176</v>
      </c>
      <c r="J18" s="10">
        <v>68</v>
      </c>
      <c r="K18" s="10">
        <v>149.5</v>
      </c>
      <c r="L18" s="10">
        <v>114.5</v>
      </c>
      <c r="M18" s="10">
        <v>109.5</v>
      </c>
      <c r="N18" s="11">
        <v>369.5</v>
      </c>
      <c r="O18" s="12" t="s">
        <v>28</v>
      </c>
    </row>
    <row r="19" spans="1:15" ht="21" customHeight="1">
      <c r="A19" s="15"/>
      <c r="B19" s="15">
        <f t="shared" si="0"/>
        <v>1467.1</v>
      </c>
      <c r="C19" s="9">
        <v>159</v>
      </c>
      <c r="D19" s="10">
        <v>92</v>
      </c>
      <c r="E19" s="10">
        <v>89</v>
      </c>
      <c r="F19" s="10">
        <v>37.5</v>
      </c>
      <c r="G19" s="10">
        <v>76</v>
      </c>
      <c r="H19" s="10">
        <v>223.5</v>
      </c>
      <c r="I19" s="10">
        <v>171.5</v>
      </c>
      <c r="J19" s="10">
        <v>98</v>
      </c>
      <c r="K19" s="10">
        <v>119.5</v>
      </c>
      <c r="L19" s="10">
        <v>111</v>
      </c>
      <c r="M19" s="10">
        <v>210</v>
      </c>
      <c r="N19" s="11">
        <v>80.1</v>
      </c>
      <c r="O19" s="12" t="s">
        <v>27</v>
      </c>
    </row>
    <row r="20" spans="1:15" ht="21" customHeight="1">
      <c r="A20" s="15"/>
      <c r="B20" s="15">
        <f t="shared" si="0"/>
        <v>1437</v>
      </c>
      <c r="C20" s="9">
        <v>83</v>
      </c>
      <c r="D20" s="10">
        <v>57</v>
      </c>
      <c r="E20" s="10">
        <v>102.5</v>
      </c>
      <c r="F20" s="10">
        <v>229.5</v>
      </c>
      <c r="G20" s="10">
        <v>121.5</v>
      </c>
      <c r="H20" s="10">
        <v>23.5</v>
      </c>
      <c r="I20" s="10">
        <v>63</v>
      </c>
      <c r="J20" s="10">
        <v>75</v>
      </c>
      <c r="K20" s="10">
        <v>155.5</v>
      </c>
      <c r="L20" s="10">
        <v>206</v>
      </c>
      <c r="M20" s="10">
        <v>114</v>
      </c>
      <c r="N20" s="11">
        <v>206.5</v>
      </c>
      <c r="O20" s="12" t="s">
        <v>26</v>
      </c>
    </row>
    <row r="21" spans="1:15" ht="21" customHeight="1">
      <c r="A21" s="15"/>
      <c r="B21" s="15">
        <f t="shared" si="0"/>
        <v>1605.5</v>
      </c>
      <c r="C21" s="9">
        <v>79</v>
      </c>
      <c r="D21" s="10">
        <v>82.5</v>
      </c>
      <c r="E21" s="10">
        <v>205</v>
      </c>
      <c r="F21" s="10">
        <v>77.5</v>
      </c>
      <c r="G21" s="10">
        <v>132.5</v>
      </c>
      <c r="H21" s="10">
        <v>47</v>
      </c>
      <c r="I21" s="10">
        <v>87.5</v>
      </c>
      <c r="J21" s="10">
        <v>89</v>
      </c>
      <c r="K21" s="10">
        <v>56</v>
      </c>
      <c r="L21" s="10">
        <v>218.5</v>
      </c>
      <c r="M21" s="10">
        <v>376</v>
      </c>
      <c r="N21" s="11">
        <v>155</v>
      </c>
      <c r="O21" s="12" t="s">
        <v>25</v>
      </c>
    </row>
    <row r="22" spans="1:15" ht="21" customHeight="1">
      <c r="A22" s="15"/>
      <c r="B22" s="15">
        <f t="shared" si="0"/>
        <v>1313</v>
      </c>
      <c r="C22" s="9">
        <v>83.5</v>
      </c>
      <c r="D22" s="10">
        <v>61.5</v>
      </c>
      <c r="E22" s="10">
        <v>102.5</v>
      </c>
      <c r="F22" s="10">
        <v>58</v>
      </c>
      <c r="G22" s="10">
        <v>96</v>
      </c>
      <c r="H22" s="10">
        <v>19</v>
      </c>
      <c r="I22" s="10">
        <v>85</v>
      </c>
      <c r="J22" s="10">
        <v>85</v>
      </c>
      <c r="K22" s="10">
        <v>55</v>
      </c>
      <c r="L22" s="10">
        <v>153</v>
      </c>
      <c r="M22" s="10">
        <v>280</v>
      </c>
      <c r="N22" s="11">
        <v>234.5</v>
      </c>
      <c r="O22" s="12" t="s">
        <v>24</v>
      </c>
    </row>
    <row r="23" spans="1:15" ht="21" customHeight="1">
      <c r="A23" s="15"/>
      <c r="B23" s="15">
        <f t="shared" si="0"/>
        <v>1704.5</v>
      </c>
      <c r="C23" s="9">
        <v>223.5</v>
      </c>
      <c r="D23" s="10">
        <v>86.5</v>
      </c>
      <c r="E23" s="10">
        <v>50</v>
      </c>
      <c r="F23" s="10">
        <v>109</v>
      </c>
      <c r="G23" s="10">
        <v>45</v>
      </c>
      <c r="H23" s="10">
        <v>170</v>
      </c>
      <c r="I23" s="10">
        <v>221.5</v>
      </c>
      <c r="J23" s="10">
        <v>83.5</v>
      </c>
      <c r="K23" s="10">
        <v>143.5</v>
      </c>
      <c r="L23" s="10">
        <v>126</v>
      </c>
      <c r="M23" s="10">
        <v>66</v>
      </c>
      <c r="N23" s="13">
        <v>380</v>
      </c>
      <c r="O23" s="12" t="s">
        <v>23</v>
      </c>
    </row>
    <row r="24" spans="1:15" ht="21" customHeight="1">
      <c r="A24" s="15"/>
      <c r="B24" s="15">
        <f t="shared" si="0"/>
        <v>1640.5</v>
      </c>
      <c r="C24" s="9">
        <v>338</v>
      </c>
      <c r="D24" s="10">
        <v>58</v>
      </c>
      <c r="E24" s="10">
        <v>327.5</v>
      </c>
      <c r="F24" s="10">
        <v>37</v>
      </c>
      <c r="G24" s="10">
        <v>22</v>
      </c>
      <c r="H24" s="10">
        <v>57.5</v>
      </c>
      <c r="I24" s="10">
        <v>186.5</v>
      </c>
      <c r="J24" s="10">
        <v>57.5</v>
      </c>
      <c r="K24" s="10">
        <v>67</v>
      </c>
      <c r="L24" s="10">
        <v>43.5</v>
      </c>
      <c r="M24" s="10">
        <v>200</v>
      </c>
      <c r="N24" s="11">
        <v>246</v>
      </c>
      <c r="O24" s="12" t="s">
        <v>22</v>
      </c>
    </row>
    <row r="25" spans="1:15" ht="21" customHeight="1">
      <c r="A25" s="15"/>
      <c r="B25" s="15">
        <f t="shared" si="0"/>
        <v>2010.5</v>
      </c>
      <c r="C25" s="9">
        <v>407</v>
      </c>
      <c r="D25" s="10">
        <v>196</v>
      </c>
      <c r="E25" s="10">
        <v>201</v>
      </c>
      <c r="F25" s="10">
        <v>23</v>
      </c>
      <c r="G25" s="10">
        <v>56</v>
      </c>
      <c r="H25" s="10">
        <v>51</v>
      </c>
      <c r="I25" s="10">
        <v>89</v>
      </c>
      <c r="J25" s="10">
        <v>133.5</v>
      </c>
      <c r="K25" s="10">
        <v>283</v>
      </c>
      <c r="L25" s="10">
        <v>210</v>
      </c>
      <c r="M25" s="10">
        <v>300</v>
      </c>
      <c r="N25" s="11">
        <v>61</v>
      </c>
      <c r="O25" s="12" t="s">
        <v>15</v>
      </c>
    </row>
    <row r="26" spans="1:15" ht="21" customHeight="1">
      <c r="A26" s="15"/>
      <c r="B26" s="15">
        <f t="shared" si="0"/>
        <v>1342</v>
      </c>
      <c r="C26" s="9">
        <v>255</v>
      </c>
      <c r="D26" s="10">
        <v>52.5</v>
      </c>
      <c r="E26" s="10">
        <v>139</v>
      </c>
      <c r="F26" s="10">
        <v>0</v>
      </c>
      <c r="G26" s="10">
        <v>152.5</v>
      </c>
      <c r="H26" s="10">
        <v>80</v>
      </c>
      <c r="I26" s="10">
        <v>68.5</v>
      </c>
      <c r="J26" s="10">
        <v>27</v>
      </c>
      <c r="K26" s="10">
        <v>113</v>
      </c>
      <c r="L26" s="10">
        <v>139.5</v>
      </c>
      <c r="M26" s="10">
        <v>57</v>
      </c>
      <c r="N26" s="11">
        <v>258</v>
      </c>
      <c r="O26" s="12" t="s">
        <v>14</v>
      </c>
    </row>
    <row r="27" spans="1:15" ht="21" customHeight="1">
      <c r="A27" s="15"/>
      <c r="B27" s="15">
        <f t="shared" si="0"/>
        <v>1618</v>
      </c>
      <c r="C27" s="9">
        <v>282.5</v>
      </c>
      <c r="D27" s="10">
        <v>95.5</v>
      </c>
      <c r="E27" s="10">
        <v>13.5</v>
      </c>
      <c r="F27" s="10">
        <v>15</v>
      </c>
      <c r="G27" s="10">
        <v>77.5</v>
      </c>
      <c r="H27" s="10">
        <v>71</v>
      </c>
      <c r="I27" s="10">
        <v>187</v>
      </c>
      <c r="J27" s="10">
        <v>177.5</v>
      </c>
      <c r="K27" s="10">
        <v>62</v>
      </c>
      <c r="L27" s="10">
        <v>139.5</v>
      </c>
      <c r="M27" s="10">
        <v>344</v>
      </c>
      <c r="N27" s="11">
        <v>153</v>
      </c>
      <c r="O27" s="12" t="s">
        <v>13</v>
      </c>
    </row>
    <row r="28" spans="1:15" ht="21" customHeight="1">
      <c r="A28" s="15"/>
      <c r="B28" s="15">
        <f t="shared" si="0"/>
        <v>1794</v>
      </c>
      <c r="C28" s="9">
        <v>197</v>
      </c>
      <c r="D28" s="10">
        <v>55.5</v>
      </c>
      <c r="E28" s="10">
        <v>76</v>
      </c>
      <c r="F28" s="10">
        <v>84.5</v>
      </c>
      <c r="G28" s="10">
        <v>24</v>
      </c>
      <c r="H28" s="10">
        <v>97</v>
      </c>
      <c r="I28" s="10">
        <v>42</v>
      </c>
      <c r="J28" s="10">
        <v>170.5</v>
      </c>
      <c r="K28" s="10">
        <v>56.5</v>
      </c>
      <c r="L28" s="10">
        <v>135.5</v>
      </c>
      <c r="M28" s="10">
        <v>496.5</v>
      </c>
      <c r="N28" s="11">
        <v>359</v>
      </c>
      <c r="O28" s="12" t="s">
        <v>12</v>
      </c>
    </row>
    <row r="29" spans="1:15" ht="21" customHeight="1">
      <c r="A29" s="15"/>
      <c r="B29" s="15">
        <f t="shared" si="0"/>
        <v>1626</v>
      </c>
      <c r="C29" s="9">
        <v>205.5</v>
      </c>
      <c r="D29" s="10">
        <v>99.5</v>
      </c>
      <c r="E29" s="10">
        <v>27.5</v>
      </c>
      <c r="F29" s="10">
        <v>25</v>
      </c>
      <c r="G29" s="10">
        <v>126</v>
      </c>
      <c r="H29" s="10">
        <v>199</v>
      </c>
      <c r="I29" s="10">
        <v>73.5</v>
      </c>
      <c r="J29" s="10">
        <v>89.5</v>
      </c>
      <c r="K29" s="10">
        <v>50.5</v>
      </c>
      <c r="L29" s="10">
        <v>172.5</v>
      </c>
      <c r="M29" s="10">
        <v>317</v>
      </c>
      <c r="N29" s="11">
        <v>240.5</v>
      </c>
      <c r="O29" s="12" t="s">
        <v>16</v>
      </c>
    </row>
    <row r="30" spans="1:15" ht="21" customHeight="1">
      <c r="A30" s="15"/>
      <c r="B30" s="15">
        <f t="shared" si="0"/>
        <v>1807.5</v>
      </c>
      <c r="C30" s="9">
        <v>307</v>
      </c>
      <c r="D30" s="10">
        <v>80</v>
      </c>
      <c r="E30" s="10">
        <v>25</v>
      </c>
      <c r="F30" s="10">
        <v>151.5</v>
      </c>
      <c r="G30" s="10">
        <v>130.5</v>
      </c>
      <c r="H30" s="10">
        <v>152.5</v>
      </c>
      <c r="I30" s="10">
        <v>140.5</v>
      </c>
      <c r="J30" s="10">
        <v>94.5</v>
      </c>
      <c r="K30" s="10">
        <v>100</v>
      </c>
      <c r="L30" s="10">
        <v>364</v>
      </c>
      <c r="M30" s="10">
        <v>116.5</v>
      </c>
      <c r="N30" s="11">
        <v>145.5</v>
      </c>
      <c r="O30" s="12" t="s">
        <v>17</v>
      </c>
    </row>
    <row r="31" spans="1:15" ht="21" customHeight="1">
      <c r="A31" s="15"/>
      <c r="B31" s="15">
        <f t="shared" si="0"/>
        <v>1874.5</v>
      </c>
      <c r="C31" s="9">
        <v>197.5</v>
      </c>
      <c r="D31" s="10">
        <v>80.5</v>
      </c>
      <c r="E31" s="10">
        <v>136</v>
      </c>
      <c r="F31" s="10">
        <v>43.5</v>
      </c>
      <c r="G31" s="10">
        <v>68.5</v>
      </c>
      <c r="H31" s="10">
        <v>165.5</v>
      </c>
      <c r="I31" s="10">
        <v>158</v>
      </c>
      <c r="J31" s="10">
        <v>44.5</v>
      </c>
      <c r="K31" s="10">
        <v>239</v>
      </c>
      <c r="L31" s="10">
        <v>285.5</v>
      </c>
      <c r="M31" s="10">
        <v>305</v>
      </c>
      <c r="N31" s="11">
        <v>151</v>
      </c>
      <c r="O31" s="12" t="s">
        <v>18</v>
      </c>
    </row>
    <row r="32" spans="1:15" ht="21" customHeight="1">
      <c r="A32" s="15"/>
      <c r="B32" s="15">
        <f t="shared" si="0"/>
        <v>1698.5</v>
      </c>
      <c r="C32" s="9">
        <v>198</v>
      </c>
      <c r="D32" s="10">
        <v>87.5</v>
      </c>
      <c r="E32" s="10">
        <v>44</v>
      </c>
      <c r="F32" s="10">
        <v>56.5</v>
      </c>
      <c r="G32" s="10">
        <v>84.5</v>
      </c>
      <c r="H32" s="10">
        <v>112</v>
      </c>
      <c r="I32" s="10">
        <v>40.5</v>
      </c>
      <c r="J32" s="10">
        <v>394.5</v>
      </c>
      <c r="K32" s="10">
        <v>176.5</v>
      </c>
      <c r="L32" s="10">
        <v>226.5</v>
      </c>
      <c r="M32" s="10">
        <v>161</v>
      </c>
      <c r="N32" s="13">
        <v>117</v>
      </c>
      <c r="O32" s="12" t="s">
        <v>19</v>
      </c>
    </row>
    <row r="33" spans="1:15" ht="21" customHeight="1">
      <c r="A33" s="15"/>
      <c r="B33" s="15">
        <f t="shared" si="0"/>
        <v>1256.5</v>
      </c>
      <c r="C33" s="9">
        <v>183.5</v>
      </c>
      <c r="D33" s="10">
        <v>27</v>
      </c>
      <c r="E33" s="10">
        <v>65</v>
      </c>
      <c r="F33" s="10">
        <v>19.5</v>
      </c>
      <c r="G33" s="10">
        <v>111</v>
      </c>
      <c r="H33" s="10">
        <v>72.5</v>
      </c>
      <c r="I33" s="10">
        <v>30</v>
      </c>
      <c r="J33" s="10">
        <v>83.5</v>
      </c>
      <c r="K33" s="10">
        <v>159.5</v>
      </c>
      <c r="L33" s="10">
        <v>38</v>
      </c>
      <c r="M33" s="10">
        <v>243</v>
      </c>
      <c r="N33" s="13">
        <v>224</v>
      </c>
      <c r="O33" s="12" t="s">
        <v>20</v>
      </c>
    </row>
    <row r="34" spans="1:15" ht="21" customHeight="1">
      <c r="A34" s="15"/>
      <c r="B34" s="15">
        <f t="shared" si="0"/>
        <v>1441.5</v>
      </c>
      <c r="C34" s="9">
        <v>90</v>
      </c>
      <c r="D34" s="10">
        <v>16.5</v>
      </c>
      <c r="E34" s="10">
        <v>297</v>
      </c>
      <c r="F34" s="10">
        <v>16.5</v>
      </c>
      <c r="G34" s="10">
        <v>59</v>
      </c>
      <c r="H34" s="10">
        <v>195</v>
      </c>
      <c r="I34" s="10">
        <v>156.5</v>
      </c>
      <c r="J34" s="10">
        <v>81</v>
      </c>
      <c r="K34" s="10">
        <v>92.5</v>
      </c>
      <c r="L34" s="10">
        <v>149.5</v>
      </c>
      <c r="M34" s="10">
        <v>157.5</v>
      </c>
      <c r="N34" s="13">
        <v>130.5</v>
      </c>
      <c r="O34" s="14" t="s">
        <v>21</v>
      </c>
    </row>
    <row r="35" spans="1:15" ht="21" customHeight="1">
      <c r="A35" s="15"/>
      <c r="B35" s="15">
        <f t="shared" si="0"/>
        <v>959.5</v>
      </c>
      <c r="C35" s="9">
        <v>87.5</v>
      </c>
      <c r="D35" s="10">
        <v>80</v>
      </c>
      <c r="E35" s="10">
        <v>137</v>
      </c>
      <c r="F35" s="10">
        <v>62</v>
      </c>
      <c r="G35" s="10">
        <v>29</v>
      </c>
      <c r="H35" s="10">
        <v>22</v>
      </c>
      <c r="I35" s="10">
        <v>22.5</v>
      </c>
      <c r="J35" s="10">
        <v>55.5</v>
      </c>
      <c r="K35" s="10">
        <v>114</v>
      </c>
      <c r="L35" s="10">
        <v>217.5</v>
      </c>
      <c r="M35" s="10">
        <v>57</v>
      </c>
      <c r="N35" s="13">
        <v>75.5</v>
      </c>
      <c r="O35" s="14" t="s">
        <v>46</v>
      </c>
    </row>
    <row r="36" spans="1:15" ht="21" customHeight="1">
      <c r="A36" s="15"/>
      <c r="B36" s="15">
        <f t="shared" si="0"/>
        <v>1687.5</v>
      </c>
      <c r="C36" s="16">
        <v>146</v>
      </c>
      <c r="D36" s="17">
        <v>164</v>
      </c>
      <c r="E36" s="17">
        <v>0</v>
      </c>
      <c r="F36" s="17">
        <v>124</v>
      </c>
      <c r="G36" s="17">
        <v>50.5</v>
      </c>
      <c r="H36" s="17">
        <v>179.5</v>
      </c>
      <c r="I36" s="17">
        <v>30</v>
      </c>
      <c r="J36" s="17">
        <v>54.5</v>
      </c>
      <c r="K36" s="17">
        <v>58</v>
      </c>
      <c r="L36" s="17">
        <v>307</v>
      </c>
      <c r="M36" s="17">
        <v>411.5</v>
      </c>
      <c r="N36" s="18">
        <v>162.5</v>
      </c>
      <c r="O36" s="19" t="s">
        <v>47</v>
      </c>
    </row>
    <row r="37" spans="1:15" ht="21" customHeight="1">
      <c r="A37" s="15"/>
      <c r="B37" s="15">
        <f t="shared" si="0"/>
        <v>1213.9</v>
      </c>
      <c r="C37" s="16">
        <v>129.5</v>
      </c>
      <c r="D37" s="17">
        <v>33</v>
      </c>
      <c r="E37" s="17">
        <v>75.5</v>
      </c>
      <c r="F37" s="17">
        <v>4</v>
      </c>
      <c r="G37" s="17">
        <v>123</v>
      </c>
      <c r="H37" s="17">
        <v>103</v>
      </c>
      <c r="I37" s="17">
        <v>98.9</v>
      </c>
      <c r="J37" s="17">
        <v>139.5</v>
      </c>
      <c r="K37" s="17">
        <v>42</v>
      </c>
      <c r="L37" s="17">
        <v>154</v>
      </c>
      <c r="M37" s="17">
        <v>105.5</v>
      </c>
      <c r="N37" s="18">
        <v>206</v>
      </c>
      <c r="O37" s="19" t="s">
        <v>50</v>
      </c>
    </row>
    <row r="38" spans="1:15" ht="21" customHeight="1">
      <c r="A38" s="15"/>
      <c r="B38" s="15">
        <f t="shared" si="0"/>
        <v>1552</v>
      </c>
      <c r="C38" s="16">
        <v>251</v>
      </c>
      <c r="D38" s="17">
        <v>177</v>
      </c>
      <c r="E38" s="17">
        <v>117</v>
      </c>
      <c r="F38" s="17">
        <v>41</v>
      </c>
      <c r="G38" s="17">
        <v>86</v>
      </c>
      <c r="H38" s="17">
        <v>37.5</v>
      </c>
      <c r="I38" s="17">
        <v>193.5</v>
      </c>
      <c r="J38" s="17">
        <v>157</v>
      </c>
      <c r="K38" s="17">
        <v>196</v>
      </c>
      <c r="L38" s="17">
        <v>0</v>
      </c>
      <c r="M38" s="17">
        <v>194</v>
      </c>
      <c r="N38" s="18">
        <v>102</v>
      </c>
      <c r="O38" s="19" t="s">
        <v>51</v>
      </c>
    </row>
    <row r="39" spans="1:15" ht="21" customHeight="1">
      <c r="A39" s="15"/>
      <c r="B39" s="15">
        <f t="shared" si="0"/>
        <v>1775</v>
      </c>
      <c r="C39" s="16">
        <v>236</v>
      </c>
      <c r="D39" s="17">
        <v>19</v>
      </c>
      <c r="E39" s="17">
        <v>205</v>
      </c>
      <c r="F39" s="17">
        <v>90.5</v>
      </c>
      <c r="G39" s="17">
        <v>23</v>
      </c>
      <c r="H39" s="17">
        <v>125.5</v>
      </c>
      <c r="I39" s="17">
        <v>97.5</v>
      </c>
      <c r="J39" s="17">
        <v>125.5</v>
      </c>
      <c r="K39" s="17">
        <v>162.5</v>
      </c>
      <c r="L39" s="17">
        <v>143</v>
      </c>
      <c r="M39" s="17">
        <v>331</v>
      </c>
      <c r="N39" s="18">
        <v>216.5</v>
      </c>
      <c r="O39" s="19" t="s">
        <v>59</v>
      </c>
    </row>
    <row r="40" spans="1:15" ht="21" customHeight="1">
      <c r="A40" s="15"/>
      <c r="B40" s="15">
        <f t="shared" si="0"/>
        <v>1306.5</v>
      </c>
      <c r="C40" s="16">
        <v>64</v>
      </c>
      <c r="D40" s="17">
        <v>291</v>
      </c>
      <c r="E40" s="17">
        <v>50</v>
      </c>
      <c r="F40" s="17">
        <v>19.5</v>
      </c>
      <c r="G40" s="17">
        <v>132</v>
      </c>
      <c r="H40" s="17">
        <v>46</v>
      </c>
      <c r="I40" s="17">
        <v>175.5</v>
      </c>
      <c r="J40" s="17">
        <v>97</v>
      </c>
      <c r="K40" s="17">
        <v>87.5</v>
      </c>
      <c r="L40" s="17">
        <v>196.5</v>
      </c>
      <c r="M40" s="17">
        <v>100</v>
      </c>
      <c r="N40" s="18">
        <v>47.5</v>
      </c>
      <c r="O40" s="19" t="s">
        <v>66</v>
      </c>
    </row>
    <row r="41" spans="1:15" ht="21" customHeight="1" thickBot="1">
      <c r="A41" s="15"/>
      <c r="B41" s="15">
        <f t="shared" si="0"/>
        <v>1357</v>
      </c>
      <c r="C41" s="16">
        <v>91</v>
      </c>
      <c r="D41" s="17">
        <v>9</v>
      </c>
      <c r="E41" s="17">
        <v>38.5</v>
      </c>
      <c r="F41" s="17">
        <v>38</v>
      </c>
      <c r="G41" s="17">
        <v>44.5</v>
      </c>
      <c r="H41" s="17">
        <v>58.5</v>
      </c>
      <c r="I41" s="17">
        <v>125</v>
      </c>
      <c r="J41" s="17">
        <v>180</v>
      </c>
      <c r="K41" s="17">
        <v>22.5</v>
      </c>
      <c r="L41" s="17">
        <v>119</v>
      </c>
      <c r="M41" s="17">
        <v>304.5</v>
      </c>
      <c r="N41" s="18">
        <v>326.5</v>
      </c>
      <c r="O41" s="31" t="s">
        <v>67</v>
      </c>
    </row>
    <row r="42" spans="1:15" ht="21" customHeight="1" thickBot="1">
      <c r="A42" s="38"/>
      <c r="B42" s="38">
        <f t="shared" si="0"/>
        <v>1670.5</v>
      </c>
      <c r="C42" s="41">
        <v>226</v>
      </c>
      <c r="D42" s="42">
        <v>68</v>
      </c>
      <c r="E42" s="42">
        <v>128</v>
      </c>
      <c r="F42" s="42">
        <v>24.5</v>
      </c>
      <c r="G42" s="42">
        <v>42</v>
      </c>
      <c r="H42" s="42">
        <v>120.5</v>
      </c>
      <c r="I42" s="42">
        <v>160.5</v>
      </c>
      <c r="J42" s="42">
        <v>152.5</v>
      </c>
      <c r="K42" s="42">
        <v>116.5</v>
      </c>
      <c r="L42" s="42">
        <v>194</v>
      </c>
      <c r="M42" s="42">
        <v>165</v>
      </c>
      <c r="N42" s="42">
        <v>273</v>
      </c>
      <c r="O42" s="40" t="s">
        <v>90</v>
      </c>
    </row>
    <row r="43" spans="1:15" ht="21" customHeight="1">
      <c r="A43" s="20"/>
      <c r="B43" s="20">
        <f t="shared" si="0"/>
        <v>1508.9285714285713</v>
      </c>
      <c r="C43" s="21">
        <f>AVERAGE(C7:C41)</f>
        <v>182.56857142857143</v>
      </c>
      <c r="D43" s="21">
        <f aca="true" t="shared" si="1" ref="D43:N43">AVERAGE(D7:D41)</f>
        <v>97.58571428571429</v>
      </c>
      <c r="E43" s="21">
        <f t="shared" si="1"/>
        <v>89.74857142857142</v>
      </c>
      <c r="F43" s="21">
        <f t="shared" si="1"/>
        <v>52.42285714285714</v>
      </c>
      <c r="G43" s="21">
        <f t="shared" si="1"/>
        <v>81.45714285714286</v>
      </c>
      <c r="H43" s="21">
        <f t="shared" si="1"/>
        <v>97.34285714285714</v>
      </c>
      <c r="I43" s="21">
        <f t="shared" si="1"/>
        <v>113.37142857142857</v>
      </c>
      <c r="J43" s="21">
        <f t="shared" si="1"/>
        <v>98.15714285714286</v>
      </c>
      <c r="K43" s="21">
        <f t="shared" si="1"/>
        <v>113.22857142857143</v>
      </c>
      <c r="L43" s="21">
        <f t="shared" si="1"/>
        <v>177.61428571428573</v>
      </c>
      <c r="M43" s="21">
        <f t="shared" si="1"/>
        <v>222.14285714285714</v>
      </c>
      <c r="N43" s="21">
        <f t="shared" si="1"/>
        <v>183.28857142857143</v>
      </c>
      <c r="O43" s="28" t="s">
        <v>33</v>
      </c>
    </row>
    <row r="44" spans="1:15" ht="21" customHeight="1">
      <c r="A44" s="8"/>
      <c r="B44" s="8">
        <f>MAX(B7:B41)</f>
        <v>2233</v>
      </c>
      <c r="C44" s="11">
        <f>MAX(C7:C41)</f>
        <v>407</v>
      </c>
      <c r="D44" s="11">
        <f aca="true" t="shared" si="2" ref="D44:M44">MAX(D7:D41)</f>
        <v>291</v>
      </c>
      <c r="E44" s="11">
        <f t="shared" si="2"/>
        <v>327.5</v>
      </c>
      <c r="F44" s="11">
        <f t="shared" si="2"/>
        <v>229.5</v>
      </c>
      <c r="G44" s="11">
        <f t="shared" si="2"/>
        <v>187</v>
      </c>
      <c r="H44" s="11">
        <f t="shared" si="2"/>
        <v>223.5</v>
      </c>
      <c r="I44" s="11">
        <f t="shared" si="2"/>
        <v>221.5</v>
      </c>
      <c r="J44" s="11">
        <f t="shared" si="2"/>
        <v>394.5</v>
      </c>
      <c r="K44" s="11">
        <f t="shared" si="2"/>
        <v>339</v>
      </c>
      <c r="L44" s="11">
        <f t="shared" si="2"/>
        <v>525</v>
      </c>
      <c r="M44" s="11">
        <f t="shared" si="2"/>
        <v>644</v>
      </c>
      <c r="N44" s="11">
        <f>MAX(N7:N41)</f>
        <v>390</v>
      </c>
      <c r="O44" s="22" t="s">
        <v>34</v>
      </c>
    </row>
    <row r="45" spans="1:15" ht="21" customHeight="1">
      <c r="A45" s="8"/>
      <c r="B45" s="8">
        <f>MIN(B7:B41)</f>
        <v>955</v>
      </c>
      <c r="C45" s="11">
        <f>MIN(C7:C41)</f>
        <v>40.6</v>
      </c>
      <c r="D45" s="11">
        <f aca="true" t="shared" si="3" ref="D45:N45">MIN(D7:D41)</f>
        <v>0</v>
      </c>
      <c r="E45" s="11">
        <f t="shared" si="3"/>
        <v>0</v>
      </c>
      <c r="F45" s="11">
        <f t="shared" si="3"/>
        <v>0</v>
      </c>
      <c r="G45" s="11">
        <f t="shared" si="3"/>
        <v>22</v>
      </c>
      <c r="H45" s="11">
        <f t="shared" si="3"/>
        <v>0</v>
      </c>
      <c r="I45" s="11">
        <f t="shared" si="3"/>
        <v>16.3</v>
      </c>
      <c r="J45" s="11">
        <f t="shared" si="3"/>
        <v>0</v>
      </c>
      <c r="K45" s="11">
        <f t="shared" si="3"/>
        <v>0</v>
      </c>
      <c r="L45" s="11">
        <f t="shared" si="3"/>
        <v>0</v>
      </c>
      <c r="M45" s="11">
        <f t="shared" si="3"/>
        <v>57</v>
      </c>
      <c r="N45" s="11">
        <f t="shared" si="3"/>
        <v>0</v>
      </c>
      <c r="O45" s="22" t="s">
        <v>35</v>
      </c>
    </row>
    <row r="46" spans="1:15" ht="21" customHeight="1">
      <c r="A46" s="8"/>
      <c r="B46" s="8">
        <f>B44-B45</f>
        <v>1278</v>
      </c>
      <c r="C46" s="11">
        <f aca="true" t="shared" si="4" ref="C46:N46">C44-C45</f>
        <v>366.4</v>
      </c>
      <c r="D46" s="11">
        <f t="shared" si="4"/>
        <v>291</v>
      </c>
      <c r="E46" s="11">
        <f t="shared" si="4"/>
        <v>327.5</v>
      </c>
      <c r="F46" s="11">
        <f t="shared" si="4"/>
        <v>229.5</v>
      </c>
      <c r="G46" s="11">
        <f t="shared" si="4"/>
        <v>165</v>
      </c>
      <c r="H46" s="11">
        <f t="shared" si="4"/>
        <v>223.5</v>
      </c>
      <c r="I46" s="11">
        <f t="shared" si="4"/>
        <v>205.2</v>
      </c>
      <c r="J46" s="11">
        <f t="shared" si="4"/>
        <v>394.5</v>
      </c>
      <c r="K46" s="11">
        <f t="shared" si="4"/>
        <v>339</v>
      </c>
      <c r="L46" s="11">
        <f t="shared" si="4"/>
        <v>525</v>
      </c>
      <c r="M46" s="11">
        <f t="shared" si="4"/>
        <v>587</v>
      </c>
      <c r="N46" s="11">
        <f t="shared" si="4"/>
        <v>390</v>
      </c>
      <c r="O46" s="22" t="s">
        <v>36</v>
      </c>
    </row>
    <row r="47" spans="1:15" ht="21" customHeight="1">
      <c r="A47" s="8"/>
      <c r="B47" s="8">
        <f>STDEV(B7:B41)</f>
        <v>283.196578547199</v>
      </c>
      <c r="C47" s="11">
        <f>STDEV(C7:C41)</f>
        <v>94.10839110999044</v>
      </c>
      <c r="D47" s="11">
        <f aca="true" t="shared" si="5" ref="D47:M47">STDEV(D7:D41)</f>
        <v>74.48435344126325</v>
      </c>
      <c r="E47" s="11">
        <f t="shared" si="5"/>
        <v>79.60190055161102</v>
      </c>
      <c r="F47" s="11">
        <f t="shared" si="5"/>
        <v>47.84149125721611</v>
      </c>
      <c r="G47" s="11">
        <f t="shared" si="5"/>
        <v>44.53373001718693</v>
      </c>
      <c r="H47" s="11">
        <f t="shared" si="5"/>
        <v>62.156719790591026</v>
      </c>
      <c r="I47" s="11">
        <f t="shared" si="5"/>
        <v>59.18122999054074</v>
      </c>
      <c r="J47" s="11">
        <f t="shared" si="5"/>
        <v>70.41168555136906</v>
      </c>
      <c r="K47" s="11">
        <f t="shared" si="5"/>
        <v>76.50887519231529</v>
      </c>
      <c r="L47" s="11">
        <f t="shared" si="5"/>
        <v>114.16590647684917</v>
      </c>
      <c r="M47" s="11">
        <f t="shared" si="5"/>
        <v>132.76763045817677</v>
      </c>
      <c r="N47" s="11">
        <f>STDEV(N7:N41)</f>
        <v>107.15265298636707</v>
      </c>
      <c r="O47" s="22" t="s">
        <v>37</v>
      </c>
    </row>
    <row r="48" spans="1:15" ht="21" customHeight="1" thickBot="1">
      <c r="A48" s="35"/>
      <c r="B48" s="23">
        <f>B47/B43</f>
        <v>0.18768057276500763</v>
      </c>
      <c r="C48" s="24">
        <f aca="true" t="shared" si="6" ref="C48:N48">C47/C43</f>
        <v>0.5154687379848926</v>
      </c>
      <c r="D48" s="24">
        <f t="shared" si="6"/>
        <v>0.7632710790350501</v>
      </c>
      <c r="E48" s="24">
        <f t="shared" si="6"/>
        <v>0.8869433717389488</v>
      </c>
      <c r="F48" s="24">
        <f t="shared" si="6"/>
        <v>0.9126074743855265</v>
      </c>
      <c r="G48" s="24">
        <f t="shared" si="6"/>
        <v>0.5467136270086085</v>
      </c>
      <c r="H48" s="24">
        <f t="shared" si="6"/>
        <v>0.6385339573439055</v>
      </c>
      <c r="I48" s="24">
        <f t="shared" si="6"/>
        <v>0.522011857275435</v>
      </c>
      <c r="J48" s="24">
        <f t="shared" si="6"/>
        <v>0.7173363394841848</v>
      </c>
      <c r="K48" s="24">
        <f t="shared" si="6"/>
        <v>0.6757029098488607</v>
      </c>
      <c r="L48" s="24">
        <f t="shared" si="6"/>
        <v>0.6427743467690373</v>
      </c>
      <c r="M48" s="24">
        <f t="shared" si="6"/>
        <v>0.5976677898438826</v>
      </c>
      <c r="N48" s="24">
        <f t="shared" si="6"/>
        <v>0.5846117526652503</v>
      </c>
      <c r="O48" s="25" t="s">
        <v>38</v>
      </c>
    </row>
    <row r="50" ht="21" customHeight="1" thickBot="1"/>
    <row r="51" spans="2:15" ht="21" customHeight="1" thickBot="1">
      <c r="B51" s="2">
        <f>SUM(C51:N51)</f>
        <v>1531.1933333333332</v>
      </c>
      <c r="C51" s="29">
        <f aca="true" t="shared" si="7" ref="C51:M51">AVERAGE(C27:C41)</f>
        <v>177.73333333333332</v>
      </c>
      <c r="D51" s="29">
        <f t="shared" si="7"/>
        <v>87.66666666666667</v>
      </c>
      <c r="E51" s="29">
        <f t="shared" si="7"/>
        <v>87.13333333333334</v>
      </c>
      <c r="F51" s="29">
        <f t="shared" si="7"/>
        <v>52.733333333333334</v>
      </c>
      <c r="G51" s="29">
        <f t="shared" si="7"/>
        <v>77.93333333333334</v>
      </c>
      <c r="H51" s="29">
        <f t="shared" si="7"/>
        <v>109.1</v>
      </c>
      <c r="I51" s="29">
        <f t="shared" si="7"/>
        <v>104.72666666666667</v>
      </c>
      <c r="J51" s="29">
        <f t="shared" si="7"/>
        <v>129.63333333333333</v>
      </c>
      <c r="K51" s="29">
        <f t="shared" si="7"/>
        <v>107.93333333333334</v>
      </c>
      <c r="L51" s="29">
        <f t="shared" si="7"/>
        <v>176.53333333333333</v>
      </c>
      <c r="M51" s="29">
        <f t="shared" si="7"/>
        <v>242.93333333333334</v>
      </c>
      <c r="N51" s="29">
        <f>AVERAGE(N27:N41)</f>
        <v>177.13333333333333</v>
      </c>
      <c r="O51" s="30" t="s">
        <v>58</v>
      </c>
    </row>
  </sheetData>
  <sheetProtection/>
  <mergeCells count="1">
    <mergeCell ref="B1:O1"/>
  </mergeCells>
  <printOptions/>
  <pageMargins left="0" right="0" top="0" bottom="0" header="0.5118110236220472" footer="0.5118110236220472"/>
  <pageSetup horizontalDpi="180" verticalDpi="180" orientation="portrait" paperSize="9" r:id="rId1"/>
  <ignoredErrors>
    <ignoredError sqref="C51:N51 C43:N45 C47:N4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6666"/>
  </sheetPr>
  <dimension ref="B1:O46"/>
  <sheetViews>
    <sheetView zoomScale="80" zoomScaleNormal="80" zoomScalePageLayoutView="0" workbookViewId="0" topLeftCell="A19">
      <selection activeCell="N30" sqref="N30"/>
    </sheetView>
  </sheetViews>
  <sheetFormatPr defaultColWidth="9.140625" defaultRowHeight="21" customHeight="1"/>
  <cols>
    <col min="1" max="1" width="0.42578125" style="1" customWidth="1"/>
    <col min="2" max="2" width="8.140625" style="26" customWidth="1"/>
    <col min="3" max="14" width="7.00390625" style="1" customWidth="1"/>
    <col min="15" max="15" width="10.8515625" style="27" customWidth="1"/>
    <col min="16" max="16384" width="9.140625" style="1" customWidth="1"/>
  </cols>
  <sheetData>
    <row r="1" spans="2:15" ht="21" customHeight="1" thickBot="1">
      <c r="B1" s="37" t="s">
        <v>54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30.75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5" t="s">
        <v>49</v>
      </c>
      <c r="H2" s="4" t="s">
        <v>48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6" t="s">
        <v>10</v>
      </c>
      <c r="O2" s="7" t="s">
        <v>11</v>
      </c>
    </row>
    <row r="3" spans="2:15" ht="21" customHeight="1">
      <c r="B3" s="15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39</v>
      </c>
    </row>
    <row r="4" spans="2:15" ht="21" customHeight="1">
      <c r="B4" s="15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2" t="s">
        <v>40</v>
      </c>
    </row>
    <row r="5" spans="2:15" ht="21" customHeight="1">
      <c r="B5" s="15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" t="s">
        <v>41</v>
      </c>
    </row>
    <row r="6" spans="2:15" ht="21" customHeight="1">
      <c r="B6" s="15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 t="s">
        <v>42</v>
      </c>
    </row>
    <row r="7" spans="2:15" ht="21" customHeight="1">
      <c r="B7" s="1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2" t="s">
        <v>43</v>
      </c>
    </row>
    <row r="8" spans="2:15" ht="21" customHeight="1">
      <c r="B8" s="15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2" t="s">
        <v>44</v>
      </c>
    </row>
    <row r="9" spans="2:15" ht="21" customHeight="1">
      <c r="B9" s="15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2" t="s">
        <v>45</v>
      </c>
    </row>
    <row r="10" spans="2:15" ht="21" customHeight="1">
      <c r="B10" s="15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2" t="s">
        <v>32</v>
      </c>
    </row>
    <row r="11" spans="2:15" ht="21" customHeight="1">
      <c r="B11" s="15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2" t="s">
        <v>31</v>
      </c>
    </row>
    <row r="12" spans="2:15" ht="21" customHeight="1">
      <c r="B12" s="15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2" t="s">
        <v>30</v>
      </c>
    </row>
    <row r="13" spans="2:15" ht="21" customHeight="1">
      <c r="B13" s="15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2" t="s">
        <v>29</v>
      </c>
    </row>
    <row r="14" spans="2:15" ht="21" customHeight="1">
      <c r="B14" s="15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2" t="s">
        <v>28</v>
      </c>
    </row>
    <row r="15" spans="2:15" ht="21" customHeight="1">
      <c r="B15" s="15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2" t="s">
        <v>27</v>
      </c>
    </row>
    <row r="16" spans="2:15" ht="21" customHeight="1">
      <c r="B16" s="15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2" t="s">
        <v>26</v>
      </c>
    </row>
    <row r="17" spans="2:15" ht="21" customHeight="1">
      <c r="B17" s="15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2" t="s">
        <v>25</v>
      </c>
    </row>
    <row r="18" spans="2:15" ht="21" customHeight="1">
      <c r="B18" s="15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 t="s">
        <v>24</v>
      </c>
    </row>
    <row r="19" spans="2:15" ht="21" customHeight="1">
      <c r="B19" s="15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/>
      <c r="O19" s="12" t="s">
        <v>23</v>
      </c>
    </row>
    <row r="20" spans="2:15" ht="21" customHeight="1">
      <c r="B20" s="15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2" t="s">
        <v>22</v>
      </c>
    </row>
    <row r="21" spans="2:15" ht="21" customHeight="1">
      <c r="B21" s="15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2" t="s">
        <v>15</v>
      </c>
    </row>
    <row r="22" spans="2:15" ht="21" customHeight="1">
      <c r="B22" s="15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2" t="s">
        <v>14</v>
      </c>
    </row>
    <row r="23" spans="2:15" ht="21" customHeight="1">
      <c r="B23" s="15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2" t="s">
        <v>13</v>
      </c>
    </row>
    <row r="24" spans="2:15" ht="21" customHeight="1">
      <c r="B24" s="15">
        <f aca="true" t="shared" si="0" ref="B24:B38">SUM(C24:N24)</f>
        <v>435</v>
      </c>
      <c r="C24" s="9">
        <v>29.5</v>
      </c>
      <c r="D24" s="10">
        <v>5.5</v>
      </c>
      <c r="E24" s="10">
        <v>31</v>
      </c>
      <c r="F24" s="10">
        <v>11</v>
      </c>
      <c r="G24" s="10">
        <v>17</v>
      </c>
      <c r="H24" s="10">
        <v>57</v>
      </c>
      <c r="I24" s="10">
        <v>15</v>
      </c>
      <c r="J24" s="10">
        <v>75</v>
      </c>
      <c r="K24" s="10">
        <v>13.5</v>
      </c>
      <c r="L24" s="10">
        <v>34</v>
      </c>
      <c r="M24" s="10">
        <v>75</v>
      </c>
      <c r="N24" s="11">
        <v>71.5</v>
      </c>
      <c r="O24" s="12" t="s">
        <v>12</v>
      </c>
    </row>
    <row r="25" spans="2:15" ht="21" customHeight="1">
      <c r="B25" s="15">
        <f t="shared" si="0"/>
        <v>491.5</v>
      </c>
      <c r="C25" s="9">
        <v>7.5</v>
      </c>
      <c r="D25" s="10">
        <v>8</v>
      </c>
      <c r="E25" s="10">
        <v>21.5</v>
      </c>
      <c r="F25" s="10">
        <v>3</v>
      </c>
      <c r="G25" s="10">
        <v>62</v>
      </c>
      <c r="H25" s="10">
        <v>86</v>
      </c>
      <c r="I25" s="10">
        <v>25</v>
      </c>
      <c r="J25" s="10">
        <v>29</v>
      </c>
      <c r="K25" s="10">
        <v>25</v>
      </c>
      <c r="L25" s="10">
        <v>36.5</v>
      </c>
      <c r="M25" s="10">
        <v>145</v>
      </c>
      <c r="N25" s="11">
        <v>43</v>
      </c>
      <c r="O25" s="12" t="s">
        <v>16</v>
      </c>
    </row>
    <row r="26" spans="2:15" ht="21" customHeight="1">
      <c r="B26" s="15">
        <f t="shared" si="0"/>
        <v>542.5</v>
      </c>
      <c r="C26" s="9">
        <v>27.5</v>
      </c>
      <c r="D26" s="10">
        <v>5.5</v>
      </c>
      <c r="E26" s="10">
        <v>5.5</v>
      </c>
      <c r="F26" s="10">
        <v>48.5</v>
      </c>
      <c r="G26" s="10">
        <v>79.5</v>
      </c>
      <c r="H26" s="10">
        <v>84.5</v>
      </c>
      <c r="I26" s="10">
        <v>60.5</v>
      </c>
      <c r="J26" s="10">
        <v>62</v>
      </c>
      <c r="K26" s="10">
        <v>28</v>
      </c>
      <c r="L26" s="10">
        <v>118</v>
      </c>
      <c r="M26" s="10">
        <v>14</v>
      </c>
      <c r="N26" s="11">
        <v>9</v>
      </c>
      <c r="O26" s="12" t="s">
        <v>17</v>
      </c>
    </row>
    <row r="27" spans="2:15" ht="21" customHeight="1">
      <c r="B27" s="15">
        <f t="shared" si="0"/>
        <v>479.5</v>
      </c>
      <c r="C27" s="9">
        <v>20</v>
      </c>
      <c r="D27" s="10">
        <v>11.5</v>
      </c>
      <c r="E27" s="10">
        <v>42.5</v>
      </c>
      <c r="F27" s="10">
        <v>31.5</v>
      </c>
      <c r="G27" s="10">
        <v>60.5</v>
      </c>
      <c r="H27" s="10">
        <v>62.5</v>
      </c>
      <c r="I27" s="10">
        <v>39</v>
      </c>
      <c r="J27" s="10">
        <v>27</v>
      </c>
      <c r="K27" s="10">
        <v>10</v>
      </c>
      <c r="L27" s="10">
        <v>98</v>
      </c>
      <c r="M27" s="10">
        <v>43</v>
      </c>
      <c r="N27" s="11">
        <v>34</v>
      </c>
      <c r="O27" s="12" t="s">
        <v>18</v>
      </c>
    </row>
    <row r="28" spans="2:15" ht="21" customHeight="1">
      <c r="B28" s="15">
        <f t="shared" si="0"/>
        <v>592</v>
      </c>
      <c r="C28" s="9">
        <v>18</v>
      </c>
      <c r="D28" s="10">
        <v>4.5</v>
      </c>
      <c r="E28" s="10">
        <v>12</v>
      </c>
      <c r="F28" s="10">
        <v>16</v>
      </c>
      <c r="G28" s="10">
        <v>99.5</v>
      </c>
      <c r="H28" s="10">
        <v>32</v>
      </c>
      <c r="I28" s="10">
        <v>36</v>
      </c>
      <c r="J28" s="10">
        <v>109.5</v>
      </c>
      <c r="K28" s="10">
        <v>91.5</v>
      </c>
      <c r="L28" s="10">
        <v>95.5</v>
      </c>
      <c r="M28" s="10">
        <v>59.5</v>
      </c>
      <c r="N28" s="13">
        <v>18</v>
      </c>
      <c r="O28" s="12" t="s">
        <v>19</v>
      </c>
    </row>
    <row r="29" spans="2:15" ht="21" customHeight="1">
      <c r="B29" s="15">
        <f t="shared" si="0"/>
        <v>406.5</v>
      </c>
      <c r="C29" s="9">
        <v>25</v>
      </c>
      <c r="D29" s="10">
        <v>12.5</v>
      </c>
      <c r="E29" s="10">
        <v>18.5</v>
      </c>
      <c r="F29" s="10">
        <v>3</v>
      </c>
      <c r="G29" s="10">
        <v>49.5</v>
      </c>
      <c r="H29" s="10">
        <v>62</v>
      </c>
      <c r="I29" s="10">
        <v>9</v>
      </c>
      <c r="J29" s="10">
        <v>54</v>
      </c>
      <c r="K29" s="10">
        <v>50</v>
      </c>
      <c r="L29" s="10">
        <v>4.5</v>
      </c>
      <c r="M29" s="10">
        <v>92</v>
      </c>
      <c r="N29" s="13">
        <v>26.5</v>
      </c>
      <c r="O29" s="12" t="s">
        <v>20</v>
      </c>
    </row>
    <row r="30" spans="2:15" ht="21" customHeight="1">
      <c r="B30" s="15">
        <f t="shared" si="0"/>
        <v>549</v>
      </c>
      <c r="C30" s="9">
        <v>8</v>
      </c>
      <c r="D30" s="10">
        <v>8</v>
      </c>
      <c r="E30" s="10">
        <v>57</v>
      </c>
      <c r="F30" s="10">
        <v>2</v>
      </c>
      <c r="G30" s="10">
        <v>46</v>
      </c>
      <c r="H30" s="10">
        <v>158.5</v>
      </c>
      <c r="I30" s="10">
        <v>74</v>
      </c>
      <c r="J30" s="10">
        <v>34</v>
      </c>
      <c r="K30" s="10">
        <v>41</v>
      </c>
      <c r="L30" s="10">
        <v>44.5</v>
      </c>
      <c r="M30" s="10">
        <v>33.5</v>
      </c>
      <c r="N30" s="13">
        <v>42.5</v>
      </c>
      <c r="O30" s="14" t="s">
        <v>21</v>
      </c>
    </row>
    <row r="31" spans="2:15" ht="21" customHeight="1">
      <c r="B31" s="15">
        <f t="shared" si="0"/>
        <v>286.5</v>
      </c>
      <c r="C31" s="9">
        <v>15.5</v>
      </c>
      <c r="D31" s="10">
        <v>11</v>
      </c>
      <c r="E31" s="10">
        <v>28.5</v>
      </c>
      <c r="F31" s="10">
        <v>13</v>
      </c>
      <c r="G31" s="10">
        <v>24</v>
      </c>
      <c r="H31" s="10">
        <v>14</v>
      </c>
      <c r="I31" s="10">
        <v>11.5</v>
      </c>
      <c r="J31" s="10">
        <v>44.5</v>
      </c>
      <c r="K31" s="10">
        <v>50</v>
      </c>
      <c r="L31" s="10">
        <v>59.5</v>
      </c>
      <c r="M31" s="10">
        <v>1</v>
      </c>
      <c r="N31" s="13">
        <v>14</v>
      </c>
      <c r="O31" s="14" t="s">
        <v>46</v>
      </c>
    </row>
    <row r="32" spans="2:15" ht="21" customHeight="1">
      <c r="B32" s="15">
        <f t="shared" si="0"/>
        <v>554.5</v>
      </c>
      <c r="C32" s="16">
        <v>52</v>
      </c>
      <c r="D32" s="17">
        <v>46.5</v>
      </c>
      <c r="E32" s="17">
        <v>2</v>
      </c>
      <c r="F32" s="17">
        <v>44</v>
      </c>
      <c r="G32" s="17">
        <v>29</v>
      </c>
      <c r="H32" s="17">
        <v>108.5</v>
      </c>
      <c r="I32" s="17">
        <v>17.5</v>
      </c>
      <c r="J32" s="17">
        <v>35</v>
      </c>
      <c r="K32" s="17">
        <v>24</v>
      </c>
      <c r="L32" s="17">
        <v>71.5</v>
      </c>
      <c r="M32" s="17">
        <v>95</v>
      </c>
      <c r="N32" s="18">
        <v>29.5</v>
      </c>
      <c r="O32" s="19" t="s">
        <v>47</v>
      </c>
    </row>
    <row r="33" spans="2:15" ht="21" customHeight="1">
      <c r="B33" s="15">
        <f t="shared" si="0"/>
        <v>356</v>
      </c>
      <c r="C33" s="16">
        <v>19</v>
      </c>
      <c r="D33" s="17">
        <v>0</v>
      </c>
      <c r="E33" s="17">
        <v>2</v>
      </c>
      <c r="F33" s="17">
        <v>3</v>
      </c>
      <c r="G33" s="17">
        <v>94</v>
      </c>
      <c r="H33" s="17">
        <v>40</v>
      </c>
      <c r="I33" s="17">
        <v>43</v>
      </c>
      <c r="J33" s="17">
        <v>38.5</v>
      </c>
      <c r="K33" s="17">
        <v>13</v>
      </c>
      <c r="L33" s="17">
        <v>24.5</v>
      </c>
      <c r="M33" s="17">
        <v>65</v>
      </c>
      <c r="N33" s="18">
        <v>14</v>
      </c>
      <c r="O33" s="19" t="s">
        <v>50</v>
      </c>
    </row>
    <row r="34" spans="2:15" ht="21" customHeight="1">
      <c r="B34" s="15">
        <f t="shared" si="0"/>
        <v>450</v>
      </c>
      <c r="C34" s="16">
        <v>36</v>
      </c>
      <c r="D34" s="17">
        <v>28</v>
      </c>
      <c r="E34" s="17">
        <v>10</v>
      </c>
      <c r="F34" s="17">
        <v>8</v>
      </c>
      <c r="G34" s="17">
        <v>71</v>
      </c>
      <c r="H34" s="17">
        <v>23</v>
      </c>
      <c r="I34" s="17">
        <v>67</v>
      </c>
      <c r="J34" s="17">
        <v>77</v>
      </c>
      <c r="K34" s="17">
        <v>86</v>
      </c>
      <c r="L34" s="17">
        <v>13</v>
      </c>
      <c r="M34" s="17">
        <v>21</v>
      </c>
      <c r="N34" s="18">
        <v>10</v>
      </c>
      <c r="O34" s="19" t="s">
        <v>51</v>
      </c>
    </row>
    <row r="35" spans="2:15" ht="21" customHeight="1">
      <c r="B35" s="15">
        <f t="shared" si="0"/>
        <v>630</v>
      </c>
      <c r="C35" s="16">
        <v>24</v>
      </c>
      <c r="D35" s="17">
        <v>0</v>
      </c>
      <c r="E35" s="17">
        <v>53</v>
      </c>
      <c r="F35" s="17">
        <v>23</v>
      </c>
      <c r="G35" s="17">
        <v>49</v>
      </c>
      <c r="H35" s="17">
        <v>70</v>
      </c>
      <c r="I35" s="17">
        <v>80</v>
      </c>
      <c r="J35" s="17">
        <v>118</v>
      </c>
      <c r="K35" s="17">
        <v>24</v>
      </c>
      <c r="L35" s="17">
        <v>35</v>
      </c>
      <c r="M35" s="17">
        <v>132</v>
      </c>
      <c r="N35" s="18">
        <v>22</v>
      </c>
      <c r="O35" s="19" t="s">
        <v>59</v>
      </c>
    </row>
    <row r="36" spans="2:15" ht="21" customHeight="1">
      <c r="B36" s="15">
        <f t="shared" si="0"/>
        <v>398.5</v>
      </c>
      <c r="C36" s="16">
        <v>3</v>
      </c>
      <c r="D36" s="17">
        <v>29</v>
      </c>
      <c r="E36" s="17">
        <v>0</v>
      </c>
      <c r="F36" s="17">
        <v>35</v>
      </c>
      <c r="G36" s="17">
        <v>62</v>
      </c>
      <c r="H36" s="17">
        <v>14</v>
      </c>
      <c r="I36" s="17">
        <v>45</v>
      </c>
      <c r="J36" s="17">
        <v>43</v>
      </c>
      <c r="K36" s="17">
        <v>14.5</v>
      </c>
      <c r="L36" s="17">
        <v>61</v>
      </c>
      <c r="M36" s="17">
        <v>81</v>
      </c>
      <c r="N36" s="18">
        <v>11</v>
      </c>
      <c r="O36" s="19" t="s">
        <v>66</v>
      </c>
    </row>
    <row r="37" spans="2:15" ht="21" customHeight="1" thickBot="1">
      <c r="B37" s="15">
        <f t="shared" si="0"/>
        <v>395.5</v>
      </c>
      <c r="C37" s="16">
        <v>0</v>
      </c>
      <c r="D37" s="17">
        <v>0</v>
      </c>
      <c r="E37" s="17">
        <v>52</v>
      </c>
      <c r="F37" s="17">
        <v>21</v>
      </c>
      <c r="G37" s="17">
        <v>47</v>
      </c>
      <c r="H37" s="17">
        <v>32.5</v>
      </c>
      <c r="I37" s="17">
        <v>30</v>
      </c>
      <c r="J37" s="17">
        <v>33</v>
      </c>
      <c r="K37" s="17">
        <v>6</v>
      </c>
      <c r="L37" s="17">
        <v>56</v>
      </c>
      <c r="M37" s="17">
        <v>99</v>
      </c>
      <c r="N37" s="18">
        <v>19</v>
      </c>
      <c r="O37" s="31" t="s">
        <v>67</v>
      </c>
    </row>
    <row r="38" spans="2:15" ht="21" customHeight="1">
      <c r="B38" s="20">
        <f t="shared" si="0"/>
        <v>469.0714285714286</v>
      </c>
      <c r="C38" s="21">
        <f>AVERAGE(C3:C37)</f>
        <v>20.357142857142858</v>
      </c>
      <c r="D38" s="21">
        <f aca="true" t="shared" si="1" ref="D38:N38">AVERAGE(D3:D37)</f>
        <v>12.142857142857142</v>
      </c>
      <c r="E38" s="21">
        <f t="shared" si="1"/>
        <v>23.964285714285715</v>
      </c>
      <c r="F38" s="21">
        <f t="shared" si="1"/>
        <v>18.714285714285715</v>
      </c>
      <c r="G38" s="21">
        <f t="shared" si="1"/>
        <v>56.42857142857143</v>
      </c>
      <c r="H38" s="21">
        <f t="shared" si="1"/>
        <v>60.32142857142857</v>
      </c>
      <c r="I38" s="21">
        <f t="shared" si="1"/>
        <v>39.464285714285715</v>
      </c>
      <c r="J38" s="21">
        <f t="shared" si="1"/>
        <v>55.67857142857143</v>
      </c>
      <c r="K38" s="21">
        <f t="shared" si="1"/>
        <v>34.035714285714285</v>
      </c>
      <c r="L38" s="21">
        <f t="shared" si="1"/>
        <v>53.67857142857143</v>
      </c>
      <c r="M38" s="21">
        <f t="shared" si="1"/>
        <v>68.28571428571429</v>
      </c>
      <c r="N38" s="21">
        <f t="shared" si="1"/>
        <v>26</v>
      </c>
      <c r="O38" s="28" t="s">
        <v>33</v>
      </c>
    </row>
    <row r="39" spans="2:15" ht="21" customHeight="1">
      <c r="B39" s="8">
        <f>MAX(B3:B37)</f>
        <v>630</v>
      </c>
      <c r="C39" s="11">
        <f>MAX(C3:C37)</f>
        <v>52</v>
      </c>
      <c r="D39" s="11">
        <f aca="true" t="shared" si="2" ref="D39:M39">MAX(D3:D37)</f>
        <v>46.5</v>
      </c>
      <c r="E39" s="11">
        <f t="shared" si="2"/>
        <v>57</v>
      </c>
      <c r="F39" s="11">
        <f t="shared" si="2"/>
        <v>48.5</v>
      </c>
      <c r="G39" s="11">
        <f t="shared" si="2"/>
        <v>99.5</v>
      </c>
      <c r="H39" s="11">
        <f t="shared" si="2"/>
        <v>158.5</v>
      </c>
      <c r="I39" s="11">
        <f t="shared" si="2"/>
        <v>80</v>
      </c>
      <c r="J39" s="11">
        <f t="shared" si="2"/>
        <v>118</v>
      </c>
      <c r="K39" s="11">
        <f t="shared" si="2"/>
        <v>91.5</v>
      </c>
      <c r="L39" s="11">
        <f t="shared" si="2"/>
        <v>118</v>
      </c>
      <c r="M39" s="11">
        <f t="shared" si="2"/>
        <v>145</v>
      </c>
      <c r="N39" s="11">
        <f>MAX(N3:N37)</f>
        <v>71.5</v>
      </c>
      <c r="O39" s="22" t="s">
        <v>34</v>
      </c>
    </row>
    <row r="40" spans="2:15" ht="21" customHeight="1">
      <c r="B40" s="8">
        <f>MIN(B3:B37)</f>
        <v>286.5</v>
      </c>
      <c r="C40" s="11">
        <f>MIN(C3:C37)</f>
        <v>0</v>
      </c>
      <c r="D40" s="11">
        <f aca="true" t="shared" si="3" ref="D40:N40">MIN(D3:D37)</f>
        <v>0</v>
      </c>
      <c r="E40" s="11">
        <f t="shared" si="3"/>
        <v>0</v>
      </c>
      <c r="F40" s="11">
        <f t="shared" si="3"/>
        <v>2</v>
      </c>
      <c r="G40" s="11">
        <f t="shared" si="3"/>
        <v>17</v>
      </c>
      <c r="H40" s="11">
        <f t="shared" si="3"/>
        <v>14</v>
      </c>
      <c r="I40" s="11">
        <f t="shared" si="3"/>
        <v>9</v>
      </c>
      <c r="J40" s="11">
        <f t="shared" si="3"/>
        <v>27</v>
      </c>
      <c r="K40" s="11">
        <f t="shared" si="3"/>
        <v>6</v>
      </c>
      <c r="L40" s="11">
        <f t="shared" si="3"/>
        <v>4.5</v>
      </c>
      <c r="M40" s="11">
        <f t="shared" si="3"/>
        <v>1</v>
      </c>
      <c r="N40" s="11">
        <f t="shared" si="3"/>
        <v>9</v>
      </c>
      <c r="O40" s="22" t="s">
        <v>35</v>
      </c>
    </row>
    <row r="41" spans="2:15" ht="21" customHeight="1">
      <c r="B41" s="8">
        <f>B39-B40</f>
        <v>343.5</v>
      </c>
      <c r="C41" s="11">
        <f aca="true" t="shared" si="4" ref="C41:N41">C39-C40</f>
        <v>52</v>
      </c>
      <c r="D41" s="11">
        <f t="shared" si="4"/>
        <v>46.5</v>
      </c>
      <c r="E41" s="11">
        <f t="shared" si="4"/>
        <v>57</v>
      </c>
      <c r="F41" s="11">
        <f t="shared" si="4"/>
        <v>46.5</v>
      </c>
      <c r="G41" s="11">
        <f t="shared" si="4"/>
        <v>82.5</v>
      </c>
      <c r="H41" s="11">
        <f t="shared" si="4"/>
        <v>144.5</v>
      </c>
      <c r="I41" s="11">
        <f t="shared" si="4"/>
        <v>71</v>
      </c>
      <c r="J41" s="11">
        <f t="shared" si="4"/>
        <v>91</v>
      </c>
      <c r="K41" s="11">
        <f t="shared" si="4"/>
        <v>85.5</v>
      </c>
      <c r="L41" s="11">
        <f t="shared" si="4"/>
        <v>113.5</v>
      </c>
      <c r="M41" s="11">
        <f t="shared" si="4"/>
        <v>144</v>
      </c>
      <c r="N41" s="11">
        <f t="shared" si="4"/>
        <v>62.5</v>
      </c>
      <c r="O41" s="22" t="s">
        <v>36</v>
      </c>
    </row>
    <row r="42" spans="2:15" ht="21" customHeight="1">
      <c r="B42" s="8">
        <f>STDEV(B3:B37)</f>
        <v>97.13192003718395</v>
      </c>
      <c r="C42" s="11">
        <f>STDEV(C3:C37)</f>
        <v>13.812520200373076</v>
      </c>
      <c r="D42" s="11">
        <f aca="true" t="shared" si="5" ref="D42:M42">STDEV(D3:D37)</f>
        <v>13.419888471720121</v>
      </c>
      <c r="E42" s="11">
        <f t="shared" si="5"/>
        <v>20.358767045290232</v>
      </c>
      <c r="F42" s="11">
        <f t="shared" si="5"/>
        <v>15.722001102955016</v>
      </c>
      <c r="G42" s="11">
        <f t="shared" si="5"/>
        <v>24.415361764878483</v>
      </c>
      <c r="H42" s="11">
        <f t="shared" si="5"/>
        <v>40.18208897911201</v>
      </c>
      <c r="I42" s="11">
        <f t="shared" si="5"/>
        <v>23.50406207586114</v>
      </c>
      <c r="J42" s="11">
        <f t="shared" si="5"/>
        <v>29.323531599971133</v>
      </c>
      <c r="K42" s="11">
        <f t="shared" si="5"/>
        <v>27.01813086807442</v>
      </c>
      <c r="L42" s="11">
        <f t="shared" si="5"/>
        <v>33.16775956746664</v>
      </c>
      <c r="M42" s="11">
        <f t="shared" si="5"/>
        <v>42.983321580188914</v>
      </c>
      <c r="N42" s="11">
        <f>STDEV(N3:N37)</f>
        <v>17.309401624995147</v>
      </c>
      <c r="O42" s="22" t="s">
        <v>37</v>
      </c>
    </row>
    <row r="43" spans="2:15" ht="21" customHeight="1" thickBot="1">
      <c r="B43" s="23">
        <f>B42/B38</f>
        <v>0.20707276998942822</v>
      </c>
      <c r="C43" s="24">
        <f aca="true" t="shared" si="6" ref="C43:N43">C42/C38</f>
        <v>0.6785097642288528</v>
      </c>
      <c r="D43" s="24">
        <f t="shared" si="6"/>
        <v>1.105167285906363</v>
      </c>
      <c r="E43" s="24">
        <f t="shared" si="6"/>
        <v>0.8495461658243315</v>
      </c>
      <c r="F43" s="24">
        <f t="shared" si="6"/>
        <v>0.8401069291655352</v>
      </c>
      <c r="G43" s="24">
        <f t="shared" si="6"/>
        <v>0.43267729709911235</v>
      </c>
      <c r="H43" s="24">
        <f t="shared" si="6"/>
        <v>0.6661329138041068</v>
      </c>
      <c r="I43" s="24">
        <f t="shared" si="6"/>
        <v>0.5955780435512324</v>
      </c>
      <c r="J43" s="24">
        <f t="shared" si="6"/>
        <v>0.5266573988448953</v>
      </c>
      <c r="K43" s="24">
        <f t="shared" si="6"/>
        <v>0.7938170664282096</v>
      </c>
      <c r="L43" s="24">
        <f t="shared" si="6"/>
        <v>0.6178957204850738</v>
      </c>
      <c r="M43" s="24">
        <f t="shared" si="6"/>
        <v>0.6294628683291263</v>
      </c>
      <c r="N43" s="24">
        <f t="shared" si="6"/>
        <v>0.6657462163459672</v>
      </c>
      <c r="O43" s="25" t="s">
        <v>38</v>
      </c>
    </row>
    <row r="45" ht="21" customHeight="1" thickBot="1"/>
    <row r="46" spans="2:15" ht="21" customHeight="1" thickBot="1">
      <c r="B46" s="2">
        <f>SUM(C46:N46)</f>
        <v>469.0714285714286</v>
      </c>
      <c r="C46" s="29">
        <f aca="true" t="shared" si="7" ref="C46:M46">AVERAGE(C23:C37)</f>
        <v>20.357142857142858</v>
      </c>
      <c r="D46" s="29">
        <f t="shared" si="7"/>
        <v>12.142857142857142</v>
      </c>
      <c r="E46" s="29">
        <f t="shared" si="7"/>
        <v>23.964285714285715</v>
      </c>
      <c r="F46" s="29">
        <f t="shared" si="7"/>
        <v>18.714285714285715</v>
      </c>
      <c r="G46" s="29">
        <f t="shared" si="7"/>
        <v>56.42857142857143</v>
      </c>
      <c r="H46" s="29">
        <f t="shared" si="7"/>
        <v>60.32142857142857</v>
      </c>
      <c r="I46" s="29">
        <f t="shared" si="7"/>
        <v>39.464285714285715</v>
      </c>
      <c r="J46" s="29">
        <f t="shared" si="7"/>
        <v>55.67857142857143</v>
      </c>
      <c r="K46" s="29">
        <f t="shared" si="7"/>
        <v>34.035714285714285</v>
      </c>
      <c r="L46" s="29">
        <f t="shared" si="7"/>
        <v>53.67857142857143</v>
      </c>
      <c r="M46" s="29">
        <f t="shared" si="7"/>
        <v>68.28571428571429</v>
      </c>
      <c r="N46" s="29">
        <f>AVERAGE(N23:N37)</f>
        <v>26</v>
      </c>
      <c r="O46" s="30" t="s">
        <v>58</v>
      </c>
    </row>
  </sheetData>
  <sheetProtection/>
  <mergeCells count="1">
    <mergeCell ref="B1:O1"/>
  </mergeCells>
  <printOptions/>
  <pageMargins left="0" right="0" top="0" bottom="0" header="0.5118110236220472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8080"/>
  </sheetPr>
  <dimension ref="B1:O47"/>
  <sheetViews>
    <sheetView zoomScale="80" zoomScaleNormal="80" zoomScalePageLayoutView="0" workbookViewId="0" topLeftCell="A16">
      <selection activeCell="Q50" sqref="Q50"/>
    </sheetView>
  </sheetViews>
  <sheetFormatPr defaultColWidth="9.140625" defaultRowHeight="21" customHeight="1"/>
  <cols>
    <col min="1" max="1" width="0.42578125" style="1" customWidth="1"/>
    <col min="2" max="2" width="8.140625" style="26" customWidth="1"/>
    <col min="3" max="14" width="7.00390625" style="1" customWidth="1"/>
    <col min="15" max="15" width="10.8515625" style="27" customWidth="1"/>
    <col min="16" max="16384" width="9.140625" style="1" customWidth="1"/>
  </cols>
  <sheetData>
    <row r="1" spans="2:15" ht="21" customHeight="1" thickBot="1">
      <c r="B1" s="37" t="s">
        <v>55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30.75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5" t="s">
        <v>49</v>
      </c>
      <c r="H2" s="4" t="s">
        <v>48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6" t="s">
        <v>10</v>
      </c>
      <c r="O2" s="7" t="s">
        <v>11</v>
      </c>
    </row>
    <row r="3" spans="2:15" ht="21" customHeight="1">
      <c r="B3" s="15">
        <f aca="true" t="shared" si="0" ref="B3:B9">SUM(C3:N3)</f>
        <v>1047.8537000000001</v>
      </c>
      <c r="C3" s="9">
        <v>167.9806</v>
      </c>
      <c r="D3" s="10">
        <v>104.844</v>
      </c>
      <c r="E3" s="10">
        <v>77.9653</v>
      </c>
      <c r="F3" s="10">
        <v>59.249199999999995</v>
      </c>
      <c r="G3" s="10">
        <v>89.43079999999999</v>
      </c>
      <c r="H3" s="10">
        <v>125.58680000000003</v>
      </c>
      <c r="I3" s="10">
        <v>110.43</v>
      </c>
      <c r="J3" s="10">
        <v>40.476</v>
      </c>
      <c r="K3" s="10">
        <v>67.75399999999999</v>
      </c>
      <c r="L3" s="10">
        <v>21.186</v>
      </c>
      <c r="M3" s="10">
        <v>95.59</v>
      </c>
      <c r="N3" s="11">
        <v>87.361</v>
      </c>
      <c r="O3" s="12" t="s">
        <v>39</v>
      </c>
    </row>
    <row r="4" spans="2:15" ht="21" customHeight="1">
      <c r="B4" s="15">
        <f t="shared" si="0"/>
        <v>1010.8964</v>
      </c>
      <c r="C4" s="9">
        <v>88.85820000000001</v>
      </c>
      <c r="D4" s="10">
        <v>248.81699999999998</v>
      </c>
      <c r="E4" s="10">
        <v>21.38</v>
      </c>
      <c r="F4" s="10">
        <v>73.91</v>
      </c>
      <c r="G4" s="10">
        <v>70.58470000000001</v>
      </c>
      <c r="H4" s="10">
        <v>106.5912</v>
      </c>
      <c r="I4" s="10">
        <v>34.963300000000004</v>
      </c>
      <c r="J4" s="10">
        <v>41.442</v>
      </c>
      <c r="K4" s="10">
        <v>87.60400000000001</v>
      </c>
      <c r="L4" s="10">
        <v>59.196000000000005</v>
      </c>
      <c r="M4" s="10">
        <v>131.12</v>
      </c>
      <c r="N4" s="11">
        <v>46.43</v>
      </c>
      <c r="O4" s="12" t="s">
        <v>40</v>
      </c>
    </row>
    <row r="5" spans="2:15" ht="21" customHeight="1">
      <c r="B5" s="15">
        <f t="shared" si="0"/>
        <v>1599.9560000000001</v>
      </c>
      <c r="C5" s="9">
        <v>191.936</v>
      </c>
      <c r="D5" s="10">
        <v>215.88199999999998</v>
      </c>
      <c r="E5" s="10">
        <v>117.72599999999998</v>
      </c>
      <c r="F5" s="10">
        <v>11.19</v>
      </c>
      <c r="G5" s="10">
        <v>154.591</v>
      </c>
      <c r="H5" s="10">
        <v>3.028</v>
      </c>
      <c r="I5" s="10">
        <v>116.322</v>
      </c>
      <c r="J5" s="10">
        <v>36.29</v>
      </c>
      <c r="K5" s="10">
        <v>23.29</v>
      </c>
      <c r="L5" s="10">
        <v>299.74500000000006</v>
      </c>
      <c r="M5" s="10">
        <v>327.16200000000003</v>
      </c>
      <c r="N5" s="11">
        <v>102.79400000000001</v>
      </c>
      <c r="O5" s="12" t="s">
        <v>41</v>
      </c>
    </row>
    <row r="6" spans="2:15" ht="21" customHeight="1">
      <c r="B6" s="15">
        <f t="shared" si="0"/>
        <v>1226.009</v>
      </c>
      <c r="C6" s="9">
        <v>241.139</v>
      </c>
      <c r="D6" s="10">
        <v>0.393</v>
      </c>
      <c r="E6" s="10">
        <v>21.38</v>
      </c>
      <c r="F6" s="10">
        <v>66.07000000000001</v>
      </c>
      <c r="G6" s="10">
        <v>128.649</v>
      </c>
      <c r="H6" s="10">
        <v>28.04</v>
      </c>
      <c r="I6" s="10">
        <v>106.993</v>
      </c>
      <c r="J6" s="10">
        <v>55.932</v>
      </c>
      <c r="K6" s="10">
        <v>23.29</v>
      </c>
      <c r="L6" s="10">
        <v>228.612</v>
      </c>
      <c r="M6" s="10">
        <v>129.44799999999998</v>
      </c>
      <c r="N6" s="11">
        <v>196.06300000000002</v>
      </c>
      <c r="O6" s="12" t="s">
        <v>42</v>
      </c>
    </row>
    <row r="7" spans="2:15" ht="21" customHeight="1">
      <c r="B7" s="15">
        <f t="shared" si="0"/>
        <v>1229.0048000000002</v>
      </c>
      <c r="C7" s="9">
        <v>149.691</v>
      </c>
      <c r="D7" s="10">
        <v>128.369</v>
      </c>
      <c r="E7" s="10">
        <v>21.38</v>
      </c>
      <c r="F7" s="10">
        <v>11.19</v>
      </c>
      <c r="G7" s="10">
        <v>38.615</v>
      </c>
      <c r="H7" s="10">
        <v>6.408</v>
      </c>
      <c r="I7" s="10">
        <v>69.0878</v>
      </c>
      <c r="J7" s="10">
        <v>36.29</v>
      </c>
      <c r="K7" s="10">
        <v>157.873</v>
      </c>
      <c r="L7" s="10">
        <v>179.199</v>
      </c>
      <c r="M7" s="10">
        <v>167.06799999999998</v>
      </c>
      <c r="N7" s="11">
        <v>263.834</v>
      </c>
      <c r="O7" s="12" t="s">
        <v>43</v>
      </c>
    </row>
    <row r="8" spans="2:15" ht="21" customHeight="1">
      <c r="B8" s="15">
        <f t="shared" si="0"/>
        <v>922.46</v>
      </c>
      <c r="C8" s="9">
        <v>123.35000000000001</v>
      </c>
      <c r="D8" s="10">
        <v>33.327999999999996</v>
      </c>
      <c r="E8" s="10">
        <v>54.45399999999999</v>
      </c>
      <c r="F8" s="10">
        <v>71.558</v>
      </c>
      <c r="G8" s="10">
        <v>34.037</v>
      </c>
      <c r="H8" s="10">
        <v>26.012</v>
      </c>
      <c r="I8" s="10">
        <v>61.821</v>
      </c>
      <c r="J8" s="10">
        <v>53.678</v>
      </c>
      <c r="K8" s="10">
        <v>42.346000000000004</v>
      </c>
      <c r="L8" s="10">
        <v>172.683</v>
      </c>
      <c r="M8" s="10">
        <v>177.93599999999998</v>
      </c>
      <c r="N8" s="11">
        <v>71.257</v>
      </c>
      <c r="O8" s="12" t="s">
        <v>44</v>
      </c>
    </row>
    <row r="9" spans="2:15" ht="21" customHeight="1">
      <c r="B9" s="15">
        <f t="shared" si="0"/>
        <v>1459</v>
      </c>
      <c r="C9" s="9">
        <v>324</v>
      </c>
      <c r="D9" s="10">
        <v>85</v>
      </c>
      <c r="E9" s="10">
        <v>50</v>
      </c>
      <c r="F9" s="10">
        <v>17</v>
      </c>
      <c r="G9" s="10">
        <v>18</v>
      </c>
      <c r="H9" s="10">
        <v>146</v>
      </c>
      <c r="I9" s="10">
        <v>73</v>
      </c>
      <c r="J9" s="10">
        <v>85</v>
      </c>
      <c r="K9" s="10">
        <v>24</v>
      </c>
      <c r="L9" s="10">
        <v>218</v>
      </c>
      <c r="M9" s="10">
        <v>181</v>
      </c>
      <c r="N9" s="11">
        <v>238</v>
      </c>
      <c r="O9" s="12" t="s">
        <v>45</v>
      </c>
    </row>
    <row r="10" spans="2:15" ht="21" customHeight="1">
      <c r="B10" s="15">
        <f aca="true" t="shared" si="1" ref="B10:B39">SUM(C10:N10)</f>
        <v>1459</v>
      </c>
      <c r="C10" s="9">
        <v>324</v>
      </c>
      <c r="D10" s="10">
        <v>85</v>
      </c>
      <c r="E10" s="10">
        <v>50</v>
      </c>
      <c r="F10" s="10">
        <v>17</v>
      </c>
      <c r="G10" s="10">
        <v>18</v>
      </c>
      <c r="H10" s="10">
        <v>146</v>
      </c>
      <c r="I10" s="10">
        <v>73</v>
      </c>
      <c r="J10" s="10">
        <v>85</v>
      </c>
      <c r="K10" s="10">
        <v>24</v>
      </c>
      <c r="L10" s="10">
        <v>218</v>
      </c>
      <c r="M10" s="10">
        <v>181</v>
      </c>
      <c r="N10" s="11">
        <v>238</v>
      </c>
      <c r="O10" s="12" t="s">
        <v>32</v>
      </c>
    </row>
    <row r="11" spans="2:15" ht="21" customHeight="1">
      <c r="B11" s="15">
        <f t="shared" si="1"/>
        <v>1211</v>
      </c>
      <c r="C11" s="9">
        <v>176</v>
      </c>
      <c r="D11" s="10">
        <v>235</v>
      </c>
      <c r="E11" s="10">
        <v>122</v>
      </c>
      <c r="F11" s="10">
        <v>49</v>
      </c>
      <c r="G11" s="10">
        <v>58</v>
      </c>
      <c r="H11" s="10">
        <v>8</v>
      </c>
      <c r="I11" s="10">
        <v>15</v>
      </c>
      <c r="J11" s="10">
        <v>8</v>
      </c>
      <c r="K11" s="10">
        <v>102</v>
      </c>
      <c r="L11" s="10">
        <v>73</v>
      </c>
      <c r="M11" s="10">
        <v>104</v>
      </c>
      <c r="N11" s="11">
        <v>261</v>
      </c>
      <c r="O11" s="12" t="s">
        <v>31</v>
      </c>
    </row>
    <row r="12" spans="2:15" ht="21" customHeight="1">
      <c r="B12" s="15">
        <f t="shared" si="1"/>
        <v>926.5</v>
      </c>
      <c r="C12" s="9">
        <v>195</v>
      </c>
      <c r="D12" s="10">
        <v>61</v>
      </c>
      <c r="E12" s="10">
        <v>14</v>
      </c>
      <c r="F12" s="10">
        <v>0</v>
      </c>
      <c r="G12" s="10">
        <v>16.5</v>
      </c>
      <c r="H12" s="10">
        <v>77</v>
      </c>
      <c r="I12" s="10">
        <v>56</v>
      </c>
      <c r="J12" s="10">
        <v>215</v>
      </c>
      <c r="K12" s="10">
        <v>72</v>
      </c>
      <c r="L12" s="10">
        <v>7</v>
      </c>
      <c r="M12" s="10">
        <v>71</v>
      </c>
      <c r="N12" s="11">
        <v>142</v>
      </c>
      <c r="O12" s="12" t="s">
        <v>30</v>
      </c>
    </row>
    <row r="13" spans="2:15" ht="21" customHeight="1">
      <c r="B13" s="15">
        <f t="shared" si="1"/>
        <v>1105</v>
      </c>
      <c r="C13" s="9">
        <v>111</v>
      </c>
      <c r="D13" s="10">
        <v>52</v>
      </c>
      <c r="E13" s="10">
        <v>46</v>
      </c>
      <c r="F13" s="10">
        <v>19</v>
      </c>
      <c r="G13" s="10">
        <v>127</v>
      </c>
      <c r="H13" s="10">
        <v>73</v>
      </c>
      <c r="I13" s="10">
        <v>113</v>
      </c>
      <c r="J13" s="10">
        <v>103</v>
      </c>
      <c r="K13" s="10">
        <v>30</v>
      </c>
      <c r="L13" s="10">
        <v>98</v>
      </c>
      <c r="M13" s="10">
        <v>225</v>
      </c>
      <c r="N13" s="11">
        <v>108</v>
      </c>
      <c r="O13" s="12" t="s">
        <v>29</v>
      </c>
    </row>
    <row r="14" spans="2:15" ht="21" customHeight="1">
      <c r="B14" s="15">
        <f t="shared" si="1"/>
        <v>1323.5</v>
      </c>
      <c r="C14" s="9">
        <v>119</v>
      </c>
      <c r="D14" s="10">
        <v>27</v>
      </c>
      <c r="E14" s="10">
        <v>119</v>
      </c>
      <c r="F14" s="10">
        <v>31</v>
      </c>
      <c r="G14" s="10">
        <v>64</v>
      </c>
      <c r="H14" s="10">
        <v>31</v>
      </c>
      <c r="I14" s="10">
        <v>120</v>
      </c>
      <c r="J14" s="10">
        <v>51.5</v>
      </c>
      <c r="K14" s="10">
        <v>99.5</v>
      </c>
      <c r="L14" s="10">
        <v>120</v>
      </c>
      <c r="M14" s="10">
        <v>98.5</v>
      </c>
      <c r="N14" s="11">
        <v>443</v>
      </c>
      <c r="O14" s="12" t="s">
        <v>28</v>
      </c>
    </row>
    <row r="15" spans="2:15" ht="21" customHeight="1">
      <c r="B15" s="15">
        <f t="shared" si="1"/>
        <v>1320</v>
      </c>
      <c r="C15" s="9">
        <v>149</v>
      </c>
      <c r="D15" s="10">
        <v>94</v>
      </c>
      <c r="E15" s="10">
        <v>83</v>
      </c>
      <c r="F15" s="10">
        <v>27</v>
      </c>
      <c r="G15" s="10">
        <v>145</v>
      </c>
      <c r="H15" s="10">
        <v>178</v>
      </c>
      <c r="I15" s="10">
        <v>130</v>
      </c>
      <c r="J15" s="10">
        <v>130</v>
      </c>
      <c r="K15" s="10">
        <v>44</v>
      </c>
      <c r="L15" s="10">
        <v>74</v>
      </c>
      <c r="M15" s="10">
        <v>92</v>
      </c>
      <c r="N15" s="11">
        <v>174</v>
      </c>
      <c r="O15" s="12" t="s">
        <v>27</v>
      </c>
    </row>
    <row r="16" spans="2:15" ht="21" customHeight="1">
      <c r="B16" s="15">
        <f t="shared" si="1"/>
        <v>1731</v>
      </c>
      <c r="C16" s="9">
        <v>455</v>
      </c>
      <c r="D16" s="10">
        <v>127</v>
      </c>
      <c r="E16" s="10">
        <v>101</v>
      </c>
      <c r="F16" s="10">
        <v>205</v>
      </c>
      <c r="G16" s="10">
        <v>103</v>
      </c>
      <c r="H16" s="10">
        <v>0</v>
      </c>
      <c r="I16" s="10">
        <v>56</v>
      </c>
      <c r="J16" s="10">
        <v>98</v>
      </c>
      <c r="K16" s="10">
        <v>77</v>
      </c>
      <c r="L16" s="10">
        <v>121</v>
      </c>
      <c r="M16" s="10">
        <v>44</v>
      </c>
      <c r="N16" s="11">
        <v>344</v>
      </c>
      <c r="O16" s="12" t="s">
        <v>26</v>
      </c>
    </row>
    <row r="17" spans="2:15" ht="21" customHeight="1">
      <c r="B17" s="15">
        <f t="shared" si="1"/>
        <v>1594.5</v>
      </c>
      <c r="C17" s="9">
        <v>60.5</v>
      </c>
      <c r="D17" s="10">
        <v>67</v>
      </c>
      <c r="E17" s="10">
        <v>180</v>
      </c>
      <c r="F17" s="10">
        <v>137</v>
      </c>
      <c r="G17" s="10">
        <v>106</v>
      </c>
      <c r="H17" s="10">
        <v>53</v>
      </c>
      <c r="I17" s="10">
        <v>104</v>
      </c>
      <c r="J17" s="10">
        <v>39</v>
      </c>
      <c r="K17" s="10">
        <v>106</v>
      </c>
      <c r="L17" s="10">
        <v>106</v>
      </c>
      <c r="M17" s="10">
        <v>176</v>
      </c>
      <c r="N17" s="11">
        <v>460</v>
      </c>
      <c r="O17" s="12" t="s">
        <v>25</v>
      </c>
    </row>
    <row r="18" spans="2:15" ht="21" customHeight="1">
      <c r="B18" s="15">
        <f t="shared" si="1"/>
        <v>1129.9</v>
      </c>
      <c r="C18" s="9">
        <v>77.5</v>
      </c>
      <c r="D18" s="10">
        <v>87.3</v>
      </c>
      <c r="E18" s="10">
        <v>138.9</v>
      </c>
      <c r="F18" s="10">
        <v>50.3</v>
      </c>
      <c r="G18" s="10">
        <v>50.2</v>
      </c>
      <c r="H18" s="10">
        <v>12.9</v>
      </c>
      <c r="I18" s="10">
        <v>55.3</v>
      </c>
      <c r="J18" s="10">
        <v>55</v>
      </c>
      <c r="K18" s="10">
        <v>38</v>
      </c>
      <c r="L18" s="10">
        <v>113</v>
      </c>
      <c r="M18" s="10">
        <v>240.5</v>
      </c>
      <c r="N18" s="11">
        <v>211</v>
      </c>
      <c r="O18" s="12" t="s">
        <v>24</v>
      </c>
    </row>
    <row r="19" spans="2:15" ht="21" customHeight="1">
      <c r="B19" s="15">
        <f t="shared" si="1"/>
        <v>1248.6000000000001</v>
      </c>
      <c r="C19" s="9">
        <v>165.7</v>
      </c>
      <c r="D19" s="10">
        <v>144.9</v>
      </c>
      <c r="E19" s="10">
        <v>31.8</v>
      </c>
      <c r="F19" s="10">
        <v>52.4</v>
      </c>
      <c r="G19" s="10">
        <v>39</v>
      </c>
      <c r="H19" s="10">
        <v>96.6</v>
      </c>
      <c r="I19" s="10">
        <v>115.6</v>
      </c>
      <c r="J19" s="10">
        <v>40.7</v>
      </c>
      <c r="K19" s="10">
        <v>97.4</v>
      </c>
      <c r="L19" s="10">
        <v>47.7</v>
      </c>
      <c r="M19" s="10">
        <v>119</v>
      </c>
      <c r="N19" s="13">
        <v>297.8</v>
      </c>
      <c r="O19" s="12" t="s">
        <v>23</v>
      </c>
    </row>
    <row r="20" spans="2:15" ht="21" customHeight="1">
      <c r="B20" s="15">
        <f t="shared" si="1"/>
        <v>1162.9</v>
      </c>
      <c r="C20" s="9">
        <v>180</v>
      </c>
      <c r="D20" s="10">
        <v>57.9</v>
      </c>
      <c r="E20" s="10">
        <v>203.5</v>
      </c>
      <c r="F20" s="10">
        <v>46.5</v>
      </c>
      <c r="G20" s="10">
        <v>24</v>
      </c>
      <c r="H20" s="10">
        <v>81.2</v>
      </c>
      <c r="I20" s="10">
        <v>80.5</v>
      </c>
      <c r="J20" s="10">
        <v>27.4</v>
      </c>
      <c r="K20" s="10">
        <v>43.2</v>
      </c>
      <c r="L20" s="10">
        <v>67.1</v>
      </c>
      <c r="M20" s="10">
        <v>142.5</v>
      </c>
      <c r="N20" s="11">
        <v>209.1</v>
      </c>
      <c r="O20" s="12" t="s">
        <v>22</v>
      </c>
    </row>
    <row r="21" spans="2:15" ht="21" customHeight="1">
      <c r="B21" s="15">
        <f t="shared" si="1"/>
        <v>1001.4</v>
      </c>
      <c r="C21" s="9">
        <v>131.5</v>
      </c>
      <c r="D21" s="10">
        <v>75</v>
      </c>
      <c r="E21" s="10">
        <v>146.2</v>
      </c>
      <c r="F21" s="10">
        <v>9</v>
      </c>
      <c r="G21" s="10">
        <v>55.6</v>
      </c>
      <c r="H21" s="10">
        <v>41</v>
      </c>
      <c r="I21" s="10">
        <v>16</v>
      </c>
      <c r="J21" s="10">
        <v>54</v>
      </c>
      <c r="K21" s="10">
        <v>121</v>
      </c>
      <c r="L21" s="10">
        <v>81.5</v>
      </c>
      <c r="M21" s="10">
        <v>209.1</v>
      </c>
      <c r="N21" s="11">
        <v>61.5</v>
      </c>
      <c r="O21" s="12" t="s">
        <v>15</v>
      </c>
    </row>
    <row r="22" spans="2:15" ht="21" customHeight="1">
      <c r="B22" s="15">
        <f t="shared" si="1"/>
        <v>1164.5</v>
      </c>
      <c r="C22" s="9">
        <v>224</v>
      </c>
      <c r="D22" s="10">
        <v>22</v>
      </c>
      <c r="E22" s="10">
        <v>166.5</v>
      </c>
      <c r="F22" s="10">
        <v>0</v>
      </c>
      <c r="G22" s="10">
        <v>107</v>
      </c>
      <c r="H22" s="10">
        <v>68</v>
      </c>
      <c r="I22" s="10">
        <v>35.8</v>
      </c>
      <c r="J22" s="10">
        <v>21.7</v>
      </c>
      <c r="K22" s="10">
        <v>41.7</v>
      </c>
      <c r="L22" s="10">
        <v>163.6</v>
      </c>
      <c r="M22" s="10">
        <v>80.5</v>
      </c>
      <c r="N22" s="11">
        <v>233.7</v>
      </c>
      <c r="O22" s="12" t="s">
        <v>14</v>
      </c>
    </row>
    <row r="23" spans="2:15" ht="21" customHeight="1">
      <c r="B23" s="15">
        <f t="shared" si="1"/>
        <v>660.9000000000001</v>
      </c>
      <c r="C23" s="9">
        <v>97</v>
      </c>
      <c r="D23" s="10">
        <v>26</v>
      </c>
      <c r="E23" s="10">
        <v>18.5</v>
      </c>
      <c r="F23" s="10">
        <v>21</v>
      </c>
      <c r="G23" s="10">
        <v>48</v>
      </c>
      <c r="H23" s="10">
        <v>45.5</v>
      </c>
      <c r="I23" s="10">
        <v>91</v>
      </c>
      <c r="J23" s="10">
        <v>54.5</v>
      </c>
      <c r="K23" s="10">
        <v>40.1</v>
      </c>
      <c r="L23" s="10">
        <v>15.5</v>
      </c>
      <c r="M23" s="10">
        <v>151.8</v>
      </c>
      <c r="N23" s="11">
        <v>52</v>
      </c>
      <c r="O23" s="12" t="s">
        <v>13</v>
      </c>
    </row>
    <row r="24" spans="2:15" ht="21" customHeight="1">
      <c r="B24" s="15">
        <f t="shared" si="1"/>
        <v>1092</v>
      </c>
      <c r="C24" s="9">
        <v>232.5</v>
      </c>
      <c r="D24" s="10">
        <v>41.5</v>
      </c>
      <c r="E24" s="10">
        <v>94</v>
      </c>
      <c r="F24" s="10">
        <v>121</v>
      </c>
      <c r="G24" s="10">
        <v>19.5</v>
      </c>
      <c r="H24" s="10">
        <v>67</v>
      </c>
      <c r="I24" s="10">
        <v>48</v>
      </c>
      <c r="J24" s="10">
        <v>66</v>
      </c>
      <c r="K24" s="10">
        <v>2.5</v>
      </c>
      <c r="L24" s="10">
        <v>51.5</v>
      </c>
      <c r="M24" s="10">
        <v>211</v>
      </c>
      <c r="N24" s="11">
        <v>137.5</v>
      </c>
      <c r="O24" s="12" t="s">
        <v>12</v>
      </c>
    </row>
    <row r="25" spans="2:15" ht="21" customHeight="1">
      <c r="B25" s="15">
        <f t="shared" si="1"/>
        <v>1195</v>
      </c>
      <c r="C25" s="9">
        <v>57</v>
      </c>
      <c r="D25" s="10">
        <v>48</v>
      </c>
      <c r="E25" s="10">
        <v>13</v>
      </c>
      <c r="F25" s="10">
        <v>0</v>
      </c>
      <c r="G25" s="10">
        <v>113</v>
      </c>
      <c r="H25" s="10">
        <v>106</v>
      </c>
      <c r="I25" s="10">
        <v>130</v>
      </c>
      <c r="J25" s="10">
        <v>102</v>
      </c>
      <c r="K25" s="10">
        <v>20</v>
      </c>
      <c r="L25" s="10">
        <v>66</v>
      </c>
      <c r="M25" s="10">
        <v>238</v>
      </c>
      <c r="N25" s="11">
        <v>302</v>
      </c>
      <c r="O25" s="12" t="s">
        <v>16</v>
      </c>
    </row>
    <row r="26" spans="2:15" ht="21" customHeight="1">
      <c r="B26" s="15">
        <f t="shared" si="1"/>
        <v>1266</v>
      </c>
      <c r="C26" s="9">
        <v>315</v>
      </c>
      <c r="D26" s="10">
        <v>55.5</v>
      </c>
      <c r="E26" s="10">
        <v>45.5</v>
      </c>
      <c r="F26" s="10">
        <v>126</v>
      </c>
      <c r="G26" s="10">
        <v>82</v>
      </c>
      <c r="H26" s="10">
        <v>84</v>
      </c>
      <c r="I26" s="10">
        <v>85.5</v>
      </c>
      <c r="J26" s="10">
        <v>62</v>
      </c>
      <c r="K26" s="10">
        <v>57.5</v>
      </c>
      <c r="L26" s="10">
        <v>194</v>
      </c>
      <c r="M26" s="10">
        <v>75</v>
      </c>
      <c r="N26" s="11">
        <v>84</v>
      </c>
      <c r="O26" s="12" t="s">
        <v>17</v>
      </c>
    </row>
    <row r="27" spans="2:15" ht="21" customHeight="1">
      <c r="B27" s="15">
        <f t="shared" si="1"/>
        <v>1496</v>
      </c>
      <c r="C27" s="9">
        <v>151</v>
      </c>
      <c r="D27" s="10">
        <v>100</v>
      </c>
      <c r="E27" s="10">
        <v>151</v>
      </c>
      <c r="F27" s="10">
        <v>131</v>
      </c>
      <c r="G27" s="10">
        <v>61.5</v>
      </c>
      <c r="H27" s="10">
        <v>157</v>
      </c>
      <c r="I27" s="10">
        <v>108</v>
      </c>
      <c r="J27" s="10">
        <v>45.5</v>
      </c>
      <c r="K27" s="10">
        <v>34</v>
      </c>
      <c r="L27" s="10">
        <v>177</v>
      </c>
      <c r="M27" s="10">
        <v>243</v>
      </c>
      <c r="N27" s="11">
        <v>137</v>
      </c>
      <c r="O27" s="12" t="s">
        <v>18</v>
      </c>
    </row>
    <row r="28" spans="2:15" ht="21" customHeight="1">
      <c r="B28" s="15">
        <f t="shared" si="1"/>
        <v>1291</v>
      </c>
      <c r="C28" s="9">
        <v>158</v>
      </c>
      <c r="D28" s="10">
        <v>78</v>
      </c>
      <c r="E28" s="10">
        <v>51</v>
      </c>
      <c r="F28" s="10">
        <v>90</v>
      </c>
      <c r="G28" s="10">
        <v>63</v>
      </c>
      <c r="H28" s="10">
        <v>67</v>
      </c>
      <c r="I28" s="10">
        <v>72</v>
      </c>
      <c r="J28" s="10">
        <v>99</v>
      </c>
      <c r="K28" s="10">
        <v>133</v>
      </c>
      <c r="L28" s="10">
        <v>184</v>
      </c>
      <c r="M28" s="10">
        <v>93</v>
      </c>
      <c r="N28" s="13">
        <v>203</v>
      </c>
      <c r="O28" s="12" t="s">
        <v>19</v>
      </c>
    </row>
    <row r="29" spans="2:15" ht="21" customHeight="1">
      <c r="B29" s="15">
        <f t="shared" si="1"/>
        <v>991</v>
      </c>
      <c r="C29" s="9">
        <v>198</v>
      </c>
      <c r="D29" s="10">
        <v>42</v>
      </c>
      <c r="E29" s="10">
        <v>80</v>
      </c>
      <c r="F29" s="10">
        <v>8</v>
      </c>
      <c r="G29" s="10">
        <v>113</v>
      </c>
      <c r="H29" s="10">
        <v>66</v>
      </c>
      <c r="I29" s="10">
        <v>26</v>
      </c>
      <c r="J29" s="10">
        <v>65</v>
      </c>
      <c r="K29" s="10">
        <v>107</v>
      </c>
      <c r="L29" s="10">
        <v>18</v>
      </c>
      <c r="M29" s="10">
        <v>142</v>
      </c>
      <c r="N29" s="13">
        <v>126</v>
      </c>
      <c r="O29" s="12" t="s">
        <v>20</v>
      </c>
    </row>
    <row r="30" spans="2:15" ht="21" customHeight="1">
      <c r="B30" s="15">
        <f t="shared" si="1"/>
        <v>1409</v>
      </c>
      <c r="C30" s="9">
        <v>151</v>
      </c>
      <c r="D30" s="10">
        <v>17</v>
      </c>
      <c r="E30" s="10">
        <v>244</v>
      </c>
      <c r="F30" s="10">
        <v>6</v>
      </c>
      <c r="G30" s="10">
        <v>97</v>
      </c>
      <c r="H30" s="10">
        <v>158</v>
      </c>
      <c r="I30" s="10">
        <v>155</v>
      </c>
      <c r="J30" s="10">
        <v>102</v>
      </c>
      <c r="K30" s="10">
        <v>83</v>
      </c>
      <c r="L30" s="10">
        <v>109</v>
      </c>
      <c r="M30" s="10">
        <v>118</v>
      </c>
      <c r="N30" s="13">
        <v>169</v>
      </c>
      <c r="O30" s="14" t="s">
        <v>21</v>
      </c>
    </row>
    <row r="31" spans="2:15" ht="21" customHeight="1">
      <c r="B31" s="15">
        <f t="shared" si="1"/>
        <v>990</v>
      </c>
      <c r="C31" s="9">
        <v>238</v>
      </c>
      <c r="D31" s="10">
        <v>69</v>
      </c>
      <c r="E31" s="10">
        <v>137</v>
      </c>
      <c r="F31" s="10">
        <v>122</v>
      </c>
      <c r="G31" s="10">
        <v>24</v>
      </c>
      <c r="H31" s="10">
        <v>4</v>
      </c>
      <c r="I31" s="10">
        <v>13</v>
      </c>
      <c r="J31" s="10">
        <v>44</v>
      </c>
      <c r="K31" s="10">
        <v>84</v>
      </c>
      <c r="L31" s="10">
        <v>170</v>
      </c>
      <c r="M31" s="10">
        <v>51</v>
      </c>
      <c r="N31" s="13">
        <v>34</v>
      </c>
      <c r="O31" s="14" t="s">
        <v>46</v>
      </c>
    </row>
    <row r="32" spans="2:15" ht="21" customHeight="1">
      <c r="B32" s="15">
        <f t="shared" si="1"/>
        <v>1333.5</v>
      </c>
      <c r="C32" s="16">
        <v>90</v>
      </c>
      <c r="D32" s="17">
        <v>236</v>
      </c>
      <c r="E32" s="17">
        <v>3</v>
      </c>
      <c r="F32" s="17">
        <v>53.5</v>
      </c>
      <c r="G32" s="17">
        <v>71</v>
      </c>
      <c r="H32" s="17">
        <v>112</v>
      </c>
      <c r="I32" s="17">
        <v>41</v>
      </c>
      <c r="J32" s="17">
        <v>75</v>
      </c>
      <c r="K32" s="17">
        <v>84</v>
      </c>
      <c r="L32" s="17">
        <v>153</v>
      </c>
      <c r="M32" s="17">
        <v>253</v>
      </c>
      <c r="N32" s="18">
        <v>162</v>
      </c>
      <c r="O32" s="19" t="s">
        <v>47</v>
      </c>
    </row>
    <row r="33" spans="2:15" ht="21" customHeight="1">
      <c r="B33" s="15">
        <f t="shared" si="1"/>
        <v>1143</v>
      </c>
      <c r="C33" s="16">
        <v>171</v>
      </c>
      <c r="D33" s="17">
        <v>42</v>
      </c>
      <c r="E33" s="17">
        <v>48</v>
      </c>
      <c r="F33" s="17">
        <v>10</v>
      </c>
      <c r="G33" s="17">
        <v>100</v>
      </c>
      <c r="H33" s="17">
        <v>80</v>
      </c>
      <c r="I33" s="17">
        <v>111</v>
      </c>
      <c r="J33" s="17">
        <v>67</v>
      </c>
      <c r="K33" s="17">
        <v>35</v>
      </c>
      <c r="L33" s="17">
        <v>131</v>
      </c>
      <c r="M33" s="17">
        <v>189</v>
      </c>
      <c r="N33" s="18">
        <v>159</v>
      </c>
      <c r="O33" s="19" t="s">
        <v>50</v>
      </c>
    </row>
    <row r="34" spans="2:15" ht="21" customHeight="1">
      <c r="B34" s="15">
        <f t="shared" si="1"/>
        <v>1200</v>
      </c>
      <c r="C34" s="16">
        <v>190</v>
      </c>
      <c r="D34" s="17">
        <v>85</v>
      </c>
      <c r="E34" s="17">
        <v>97</v>
      </c>
      <c r="F34" s="17">
        <v>26</v>
      </c>
      <c r="G34" s="17">
        <v>74</v>
      </c>
      <c r="H34" s="17">
        <v>69</v>
      </c>
      <c r="I34" s="17">
        <v>172</v>
      </c>
      <c r="J34" s="17">
        <v>107</v>
      </c>
      <c r="K34" s="17">
        <v>108</v>
      </c>
      <c r="L34" s="17">
        <v>6</v>
      </c>
      <c r="M34" s="17">
        <v>127</v>
      </c>
      <c r="N34" s="18">
        <v>139</v>
      </c>
      <c r="O34" s="19" t="s">
        <v>51</v>
      </c>
    </row>
    <row r="35" spans="2:15" ht="21" customHeight="1">
      <c r="B35" s="15">
        <f t="shared" si="1"/>
        <v>1618</v>
      </c>
      <c r="C35" s="16">
        <v>277</v>
      </c>
      <c r="D35" s="17">
        <v>36</v>
      </c>
      <c r="E35" s="17">
        <v>247</v>
      </c>
      <c r="F35" s="17">
        <v>81</v>
      </c>
      <c r="G35" s="17">
        <v>9</v>
      </c>
      <c r="H35" s="17">
        <v>115</v>
      </c>
      <c r="I35" s="17">
        <v>107</v>
      </c>
      <c r="J35" s="17">
        <v>112</v>
      </c>
      <c r="K35" s="17">
        <v>64</v>
      </c>
      <c r="L35" s="17">
        <v>110</v>
      </c>
      <c r="M35" s="17">
        <v>319</v>
      </c>
      <c r="N35" s="18">
        <v>141</v>
      </c>
      <c r="O35" s="19" t="s">
        <v>59</v>
      </c>
    </row>
    <row r="36" spans="2:15" ht="21" customHeight="1">
      <c r="B36" s="15">
        <f t="shared" si="1"/>
        <v>1033</v>
      </c>
      <c r="C36" s="16">
        <v>83</v>
      </c>
      <c r="D36" s="17">
        <v>153</v>
      </c>
      <c r="E36" s="17">
        <v>24</v>
      </c>
      <c r="F36" s="17">
        <v>33</v>
      </c>
      <c r="G36" s="17">
        <v>75</v>
      </c>
      <c r="H36" s="17">
        <v>32</v>
      </c>
      <c r="I36" s="17">
        <v>154</v>
      </c>
      <c r="J36" s="17">
        <v>64</v>
      </c>
      <c r="K36" s="17">
        <v>82</v>
      </c>
      <c r="L36" s="17">
        <v>120</v>
      </c>
      <c r="M36" s="17">
        <v>152</v>
      </c>
      <c r="N36" s="18">
        <v>61</v>
      </c>
      <c r="O36" s="19" t="s">
        <v>66</v>
      </c>
    </row>
    <row r="37" spans="2:15" ht="21" customHeight="1" thickBot="1">
      <c r="B37" s="15">
        <f t="shared" si="1"/>
        <v>1087</v>
      </c>
      <c r="C37" s="16">
        <v>52</v>
      </c>
      <c r="D37" s="17">
        <v>0</v>
      </c>
      <c r="E37" s="17">
        <v>33</v>
      </c>
      <c r="F37" s="17">
        <v>46</v>
      </c>
      <c r="G37" s="17">
        <v>11</v>
      </c>
      <c r="H37" s="17">
        <v>132</v>
      </c>
      <c r="I37" s="17">
        <v>107</v>
      </c>
      <c r="J37" s="17">
        <v>122</v>
      </c>
      <c r="K37" s="17">
        <v>14</v>
      </c>
      <c r="L37" s="17">
        <v>111</v>
      </c>
      <c r="M37" s="17">
        <v>275</v>
      </c>
      <c r="N37" s="18">
        <v>184</v>
      </c>
      <c r="O37" s="31" t="s">
        <v>67</v>
      </c>
    </row>
    <row r="38" spans="2:15" ht="21" customHeight="1" thickBot="1">
      <c r="B38" s="38">
        <f t="shared" si="1"/>
        <v>1764</v>
      </c>
      <c r="C38" s="41">
        <v>108</v>
      </c>
      <c r="D38" s="42">
        <v>15</v>
      </c>
      <c r="E38" s="42">
        <v>154</v>
      </c>
      <c r="F38" s="42">
        <v>12</v>
      </c>
      <c r="G38" s="42">
        <v>31</v>
      </c>
      <c r="H38" s="42">
        <v>104</v>
      </c>
      <c r="I38" s="42">
        <v>126</v>
      </c>
      <c r="J38" s="42">
        <v>156</v>
      </c>
      <c r="K38" s="42">
        <v>77</v>
      </c>
      <c r="L38" s="42">
        <v>252</v>
      </c>
      <c r="M38" s="42">
        <v>224</v>
      </c>
      <c r="N38" s="42">
        <v>505</v>
      </c>
      <c r="O38" s="40" t="s">
        <v>90</v>
      </c>
    </row>
    <row r="39" spans="2:15" ht="21" customHeight="1">
      <c r="B39" s="20">
        <f t="shared" si="1"/>
        <v>1234.5105527777778</v>
      </c>
      <c r="C39" s="21">
        <f>AVERAGE(C3:C38)</f>
        <v>172.8793</v>
      </c>
      <c r="D39" s="21">
        <f>AVERAGE(D3:D38)</f>
        <v>83.21480555555556</v>
      </c>
      <c r="E39" s="21">
        <f>AVERAGE(E3:E38)</f>
        <v>89.06070277777778</v>
      </c>
      <c r="F39" s="21">
        <f>AVERAGE(F3:F38)</f>
        <v>51.10742222222222</v>
      </c>
      <c r="G39" s="21">
        <f>AVERAGE(G3:G38)</f>
        <v>67.7557638888889</v>
      </c>
      <c r="H39" s="21">
        <f>AVERAGE(H3:H38)</f>
        <v>75.16294444444445</v>
      </c>
      <c r="I39" s="21">
        <f>AVERAGE(I3:I38)</f>
        <v>85.81436388888888</v>
      </c>
      <c r="J39" s="21">
        <f>AVERAGE(J3:J38)</f>
        <v>72.78911111111113</v>
      </c>
      <c r="K39" s="21">
        <f>AVERAGE(K3:K38)</f>
        <v>65.19602777777777</v>
      </c>
      <c r="L39" s="21">
        <f>AVERAGE(L3:L38)</f>
        <v>120.45891666666665</v>
      </c>
      <c r="M39" s="21">
        <f>AVERAGE(M3:M38)</f>
        <v>162.61733333333333</v>
      </c>
      <c r="N39" s="21">
        <f>AVERAGE(N3:N38)</f>
        <v>188.4538611111111</v>
      </c>
      <c r="O39" s="28" t="s">
        <v>33</v>
      </c>
    </row>
    <row r="40" spans="2:15" ht="21" customHeight="1">
      <c r="B40" s="8">
        <f>MAX(B3:B37)</f>
        <v>1731</v>
      </c>
      <c r="C40" s="11">
        <f>MAX(C3:C38)</f>
        <v>455</v>
      </c>
      <c r="D40" s="11">
        <f>MAX(D3:D38)</f>
        <v>248.81699999999998</v>
      </c>
      <c r="E40" s="11">
        <f>MAX(E3:E38)</f>
        <v>247</v>
      </c>
      <c r="F40" s="11">
        <f>MAX(F3:F38)</f>
        <v>205</v>
      </c>
      <c r="G40" s="11">
        <f>MAX(G3:G38)</f>
        <v>154.591</v>
      </c>
      <c r="H40" s="11">
        <f>MAX(H3:H38)</f>
        <v>178</v>
      </c>
      <c r="I40" s="11">
        <f>MAX(I3:I38)</f>
        <v>172</v>
      </c>
      <c r="J40" s="11">
        <f>MAX(J3:J38)</f>
        <v>215</v>
      </c>
      <c r="K40" s="11">
        <f>MAX(K3:K38)</f>
        <v>157.873</v>
      </c>
      <c r="L40" s="11">
        <f>MAX(L3:L38)</f>
        <v>299.74500000000006</v>
      </c>
      <c r="M40" s="11">
        <f>MAX(M3:M38)</f>
        <v>327.16200000000003</v>
      </c>
      <c r="N40" s="11">
        <f>MAX(N3:N38)</f>
        <v>505</v>
      </c>
      <c r="O40" s="22" t="s">
        <v>34</v>
      </c>
    </row>
    <row r="41" spans="2:15" ht="21" customHeight="1">
      <c r="B41" s="8">
        <f>MIN(B3:B37)</f>
        <v>660.9000000000001</v>
      </c>
      <c r="C41" s="11">
        <f>MIN(C3:C38)</f>
        <v>52</v>
      </c>
      <c r="D41" s="11">
        <f>MIN(D3:D38)</f>
        <v>0</v>
      </c>
      <c r="E41" s="11">
        <f>MIN(E3:E38)</f>
        <v>3</v>
      </c>
      <c r="F41" s="11">
        <f>MIN(F3:F38)</f>
        <v>0</v>
      </c>
      <c r="G41" s="11">
        <f>MIN(G3:G38)</f>
        <v>9</v>
      </c>
      <c r="H41" s="11">
        <f>MIN(H3:H38)</f>
        <v>0</v>
      </c>
      <c r="I41" s="11">
        <f>MIN(I3:I38)</f>
        <v>13</v>
      </c>
      <c r="J41" s="11">
        <f>MIN(J3:J38)</f>
        <v>8</v>
      </c>
      <c r="K41" s="11">
        <f>MIN(K3:K38)</f>
        <v>2.5</v>
      </c>
      <c r="L41" s="11">
        <f>MIN(L3:L38)</f>
        <v>6</v>
      </c>
      <c r="M41" s="11">
        <f>MIN(M3:M38)</f>
        <v>44</v>
      </c>
      <c r="N41" s="11">
        <f>MIN(N3:N38)</f>
        <v>34</v>
      </c>
      <c r="O41" s="22" t="s">
        <v>35</v>
      </c>
    </row>
    <row r="42" spans="2:15" ht="21" customHeight="1">
      <c r="B42" s="8">
        <f>B40-B41</f>
        <v>1070.1</v>
      </c>
      <c r="C42" s="11">
        <f aca="true" t="shared" si="2" ref="C42:N42">C40-C41</f>
        <v>403</v>
      </c>
      <c r="D42" s="11">
        <f t="shared" si="2"/>
        <v>248.81699999999998</v>
      </c>
      <c r="E42" s="11">
        <f t="shared" si="2"/>
        <v>244</v>
      </c>
      <c r="F42" s="11">
        <f t="shared" si="2"/>
        <v>205</v>
      </c>
      <c r="G42" s="11">
        <f t="shared" si="2"/>
        <v>145.591</v>
      </c>
      <c r="H42" s="11">
        <f t="shared" si="2"/>
        <v>178</v>
      </c>
      <c r="I42" s="11">
        <f t="shared" si="2"/>
        <v>159</v>
      </c>
      <c r="J42" s="11">
        <f t="shared" si="2"/>
        <v>207</v>
      </c>
      <c r="K42" s="11">
        <f t="shared" si="2"/>
        <v>155.373</v>
      </c>
      <c r="L42" s="11">
        <f t="shared" si="2"/>
        <v>293.74500000000006</v>
      </c>
      <c r="M42" s="11">
        <f t="shared" si="2"/>
        <v>283.16200000000003</v>
      </c>
      <c r="N42" s="11">
        <f t="shared" si="2"/>
        <v>471</v>
      </c>
      <c r="O42" s="22" t="s">
        <v>36</v>
      </c>
    </row>
    <row r="43" spans="2:15" ht="21" customHeight="1">
      <c r="B43" s="8">
        <f>STDEV(B3:B37)</f>
        <v>229.4152103443914</v>
      </c>
      <c r="C43" s="11">
        <f>STDEV(C3:C37)</f>
        <v>88.09839750492208</v>
      </c>
      <c r="D43" s="11">
        <f aca="true" t="shared" si="3" ref="D43:M43">STDEV(D3:D37)</f>
        <v>65.90509506270003</v>
      </c>
      <c r="E43" s="11">
        <f t="shared" si="3"/>
        <v>66.57342763822314</v>
      </c>
      <c r="F43" s="11">
        <f t="shared" si="3"/>
        <v>48.869506039313734</v>
      </c>
      <c r="G43" s="11">
        <f t="shared" si="3"/>
        <v>40.56325586934685</v>
      </c>
      <c r="H43" s="11">
        <f t="shared" si="3"/>
        <v>50.21550449888942</v>
      </c>
      <c r="I43" s="11">
        <f t="shared" si="3"/>
        <v>41.75920835790726</v>
      </c>
      <c r="J43" s="11">
        <f t="shared" si="3"/>
        <v>39.264648556073084</v>
      </c>
      <c r="K43" s="11">
        <f t="shared" si="3"/>
        <v>38.029602743501975</v>
      </c>
      <c r="L43" s="11">
        <f t="shared" si="3"/>
        <v>70.84938109622165</v>
      </c>
      <c r="M43" s="11">
        <f t="shared" si="3"/>
        <v>72.79278981115337</v>
      </c>
      <c r="N43" s="11">
        <f>STDEV(N3:N37)</f>
        <v>103.70724331551871</v>
      </c>
      <c r="O43" s="22" t="s">
        <v>37</v>
      </c>
    </row>
    <row r="44" spans="2:15" ht="21" customHeight="1" thickBot="1">
      <c r="B44" s="23">
        <f>B43/B39</f>
        <v>0.18583495283064466</v>
      </c>
      <c r="C44" s="24">
        <f aca="true" t="shared" si="4" ref="C44:N44">C43/C39</f>
        <v>0.5095948300630676</v>
      </c>
      <c r="D44" s="24">
        <f t="shared" si="4"/>
        <v>0.7919876111312995</v>
      </c>
      <c r="E44" s="24">
        <f t="shared" si="4"/>
        <v>0.7475062015211763</v>
      </c>
      <c r="F44" s="24">
        <f t="shared" si="4"/>
        <v>0.9562115229921456</v>
      </c>
      <c r="G44" s="24">
        <f t="shared" si="4"/>
        <v>0.5986687115780377</v>
      </c>
      <c r="H44" s="24">
        <f t="shared" si="4"/>
        <v>0.6680885756944428</v>
      </c>
      <c r="I44" s="24">
        <f t="shared" si="4"/>
        <v>0.48662259399809155</v>
      </c>
      <c r="J44" s="24">
        <f t="shared" si="4"/>
        <v>0.5394302520899916</v>
      </c>
      <c r="K44" s="24">
        <f t="shared" si="4"/>
        <v>0.5833116531750491</v>
      </c>
      <c r="L44" s="24">
        <f t="shared" si="4"/>
        <v>0.588162197176949</v>
      </c>
      <c r="M44" s="24">
        <f t="shared" si="4"/>
        <v>0.44763241604720305</v>
      </c>
      <c r="N44" s="24">
        <f t="shared" si="4"/>
        <v>0.5503057496623729</v>
      </c>
      <c r="O44" s="25" t="s">
        <v>38</v>
      </c>
    </row>
    <row r="46" ht="21" customHeight="1" thickBot="1"/>
    <row r="47" spans="2:15" ht="21" customHeight="1" thickBot="1">
      <c r="B47" s="2">
        <f>SUM(C47:N47)</f>
        <v>1187.0266666666666</v>
      </c>
      <c r="C47" s="29">
        <f aca="true" t="shared" si="5" ref="C47:M47">AVERAGE(C23:C37)</f>
        <v>164.03333333333333</v>
      </c>
      <c r="D47" s="29">
        <f t="shared" si="5"/>
        <v>68.6</v>
      </c>
      <c r="E47" s="29">
        <f t="shared" si="5"/>
        <v>85.73333333333333</v>
      </c>
      <c r="F47" s="29">
        <f t="shared" si="5"/>
        <v>58.3</v>
      </c>
      <c r="G47" s="29">
        <f t="shared" si="5"/>
        <v>64.06666666666666</v>
      </c>
      <c r="H47" s="29">
        <f t="shared" si="5"/>
        <v>86.3</v>
      </c>
      <c r="I47" s="29">
        <f t="shared" si="5"/>
        <v>94.7</v>
      </c>
      <c r="J47" s="29">
        <f t="shared" si="5"/>
        <v>79.13333333333334</v>
      </c>
      <c r="K47" s="29">
        <f t="shared" si="5"/>
        <v>63.20666666666667</v>
      </c>
      <c r="L47" s="29">
        <f t="shared" si="5"/>
        <v>107.73333333333333</v>
      </c>
      <c r="M47" s="29">
        <f t="shared" si="5"/>
        <v>175.85333333333335</v>
      </c>
      <c r="N47" s="29">
        <f>AVERAGE(N23:N37)</f>
        <v>139.36666666666667</v>
      </c>
      <c r="O47" s="30" t="s">
        <v>58</v>
      </c>
    </row>
  </sheetData>
  <sheetProtection/>
  <mergeCells count="1">
    <mergeCell ref="B1:O1"/>
  </mergeCells>
  <printOptions/>
  <pageMargins left="0" right="0" top="0" bottom="0" header="0.5118110236220472" footer="0.5118110236220472"/>
  <pageSetup horizontalDpi="180" verticalDpi="180" orientation="portrait" paperSize="9" r:id="rId1"/>
  <ignoredErrors>
    <ignoredError sqref="C47:N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sazman-ab-gilan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</dc:creator>
  <cp:keywords/>
  <dc:description/>
  <cp:lastModifiedBy>تمرچی مجید</cp:lastModifiedBy>
  <cp:lastPrinted>2011-07-30T19:53:57Z</cp:lastPrinted>
  <dcterms:created xsi:type="dcterms:W3CDTF">2001-08-11T04:04:56Z</dcterms:created>
  <dcterms:modified xsi:type="dcterms:W3CDTF">2016-07-03T06:02:38Z</dcterms:modified>
  <cp:category/>
  <cp:version/>
  <cp:contentType/>
  <cp:contentStatus/>
</cp:coreProperties>
</file>